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o geht's" sheetId="1" state="visible" r:id="rId1"/>
    <sheet xmlns:r="http://schemas.openxmlformats.org/officeDocument/2006/relationships" name="Pfandsätze" sheetId="2" state="visible" r:id="rId2"/>
    <sheet xmlns:r="http://schemas.openxmlformats.org/officeDocument/2006/relationships" name="Bewegungen" sheetId="3" state="visible" r:id="rId3"/>
    <sheet xmlns:r="http://schemas.openxmlformats.org/officeDocument/2006/relationships" name="Saldo" sheetId="4" state="visible" r:id="rId4"/>
  </sheets>
  <definedNames>
    <definedName name="_xlnm.Print_Titles" localSheetId="1">'Pfandsätze'!$4:$4</definedName>
    <definedName name="_xlnm.Print_Titles" localSheetId="2">'Bewegungen'!$4:$4</definedName>
    <definedName name="_xlnm.Print_Titles" localSheetId="3">'Saldo'!$7:$7</definedName>
  </definedNames>
  <calcPr calcId="124519" fullCalcOnLoad="1"/>
</workbook>
</file>

<file path=xl/styles.xml><?xml version="1.0" encoding="utf-8"?>
<styleSheet xmlns="http://schemas.openxmlformats.org/spreadsheetml/2006/main">
  <numFmts count="3">
    <numFmt numFmtId="164" formatCode="#,##0.00 &quot;€&quot;;-#,##0.00 &quot;€&quot;;&quot;&quot;"/>
    <numFmt numFmtId="165" formatCode="DD.MM.YYYY"/>
    <numFmt numFmtId="166" formatCode="#,##0;-#,##0;&quot;&quot;"/>
  </numFmts>
  <fonts count="15">
    <font>
      <name val="Calibri"/>
      <family val="2"/>
      <color theme="1"/>
      <sz val="11"/>
      <scheme val="minor"/>
    </font>
    <font>
      <name val="Arial"/>
      <b val="1"/>
      <color rgb="00182A48"/>
      <sz val="18"/>
    </font>
    <font>
      <name val="Arial"/>
      <color rgb="0070727F"/>
      <sz val="9"/>
    </font>
    <font>
      <name val="Arial"/>
      <color rgb="001C1C1C"/>
      <sz val="11"/>
    </font>
    <font>
      <name val="Arial"/>
      <b val="1"/>
      <color rgb="00182A48"/>
      <sz val="12"/>
    </font>
    <font>
      <name val="Arial"/>
      <b val="1"/>
      <color rgb="001C1C1C"/>
      <sz val="10"/>
    </font>
    <font>
      <name val="Arial"/>
      <color rgb="001C1C1C"/>
      <sz val="10"/>
    </font>
    <font>
      <name val="Arial"/>
      <b val="1"/>
      <color rgb="0028507A"/>
      <sz val="10"/>
    </font>
    <font>
      <name val="Arial"/>
      <i val="1"/>
      <color rgb="0070727F"/>
      <sz val="8.5"/>
    </font>
    <font>
      <name val="Arial"/>
      <b val="1"/>
      <color rgb="00182A48"/>
      <sz val="15"/>
    </font>
    <font>
      <name val="Arial"/>
      <color rgb="0070727F"/>
      <sz val="9.5"/>
    </font>
    <font>
      <name val="Arial"/>
      <b val="1"/>
      <color rgb="00FFFFFF"/>
      <sz val="9.5"/>
    </font>
    <font>
      <name val="Arial"/>
      <color rgb="007A5A12"/>
      <sz val="10"/>
    </font>
    <font>
      <name val="Arial"/>
      <b val="1"/>
      <color rgb="00182A48"/>
      <sz val="10"/>
    </font>
    <font>
      <name val="Arial"/>
      <b val="1"/>
      <color rgb="00182A48"/>
      <sz val="11"/>
    </font>
  </fonts>
  <fills count="5">
    <fill>
      <patternFill/>
    </fill>
    <fill>
      <patternFill patternType="gray125"/>
    </fill>
    <fill>
      <patternFill patternType="solid">
        <fgColor rgb="00FFF4D6"/>
        <bgColor rgb="00FFF4D6"/>
      </patternFill>
    </fill>
    <fill>
      <patternFill patternType="solid">
        <fgColor rgb="00EEF1F5"/>
        <bgColor rgb="00EEF1F5"/>
      </patternFill>
    </fill>
    <fill>
      <patternFill patternType="solid">
        <fgColor rgb="00182A48"/>
        <bgColor rgb="00182A48"/>
      </patternFill>
    </fill>
  </fills>
  <borders count="2">
    <border>
      <left/>
      <right/>
      <top/>
      <bottom/>
      <diagonal/>
    </border>
    <border>
      <left style="thin">
        <color rgb="00D9DDE3"/>
      </left>
      <right style="thin">
        <color rgb="00D9DDE3"/>
      </right>
      <top style="thin">
        <color rgb="00D9DDE3"/>
      </top>
      <bottom style="thin">
        <color rgb="00D9DDE3"/>
      </bottom>
    </border>
  </borders>
  <cellStyleXfs count="1">
    <xf numFmtId="0" fontId="0" fillId="0" borderId="0"/>
  </cellStyleXfs>
  <cellXfs count="31">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0" borderId="0" applyAlignment="1" pivotButton="0" quotePrefix="0" xfId="0">
      <alignment vertical="top" wrapText="1"/>
    </xf>
    <xf numFmtId="0" fontId="0" fillId="2" borderId="1" pivotButton="0" quotePrefix="0" xfId="0"/>
    <xf numFmtId="0" fontId="6" fillId="0" borderId="0" pivotButton="0" quotePrefix="0" xfId="0"/>
    <xf numFmtId="0" fontId="0" fillId="3" borderId="1" pivotButton="0" quotePrefix="0" xfId="0"/>
    <xf numFmtId="0" fontId="7" fillId="0" borderId="0" pivotButton="0" quotePrefix="0" xfId="0"/>
    <xf numFmtId="0" fontId="2" fillId="0" borderId="0" applyAlignment="1" pivotButton="0" quotePrefix="0" xfId="0">
      <alignment vertical="top" wrapText="1"/>
    </xf>
    <xf numFmtId="0" fontId="8" fillId="0" borderId="0" applyAlignment="1" pivotButton="0" quotePrefix="0" xfId="0">
      <alignment wrapText="1"/>
    </xf>
    <xf numFmtId="0" fontId="9" fillId="0" borderId="0" pivotButton="0" quotePrefix="0" xfId="0"/>
    <xf numFmtId="0" fontId="10" fillId="0" borderId="0" pivotButton="0" quotePrefix="0" xfId="0"/>
    <xf numFmtId="0" fontId="11" fillId="4" borderId="1" applyAlignment="1" pivotButton="0" quotePrefix="0" xfId="0">
      <alignment horizontal="center" vertical="center" wrapText="1"/>
    </xf>
    <xf numFmtId="0" fontId="12" fillId="2" borderId="1" applyAlignment="1" pivotButton="0" quotePrefix="0" xfId="0">
      <alignment horizontal="left" vertical="center"/>
    </xf>
    <xf numFmtId="164" fontId="12" fillId="2" borderId="1" applyAlignment="1" pivotButton="0" quotePrefix="0" xfId="0">
      <alignment horizontal="left" vertical="center"/>
    </xf>
    <xf numFmtId="0" fontId="6" fillId="2" borderId="1" applyAlignment="1" pivotButton="0" quotePrefix="0" xfId="0">
      <alignment horizontal="left" vertical="center"/>
    </xf>
    <xf numFmtId="164" fontId="6" fillId="2" borderId="1" applyAlignment="1" pivotButton="0" quotePrefix="0" xfId="0">
      <alignment horizontal="left" vertical="center"/>
    </xf>
    <xf numFmtId="165" fontId="12" fillId="2" borderId="1" applyAlignment="1" pivotButton="0" quotePrefix="0" xfId="0">
      <alignment horizontal="left" vertical="center"/>
    </xf>
    <xf numFmtId="166" fontId="12" fillId="2" borderId="1" applyAlignment="1" pivotButton="0" quotePrefix="0" xfId="0">
      <alignment horizontal="left" vertical="center"/>
    </xf>
    <xf numFmtId="164" fontId="6" fillId="3" borderId="1" applyAlignment="1" pivotButton="0" quotePrefix="0" xfId="0">
      <alignment horizontal="left" vertical="center"/>
    </xf>
    <xf numFmtId="0" fontId="12" fillId="2" borderId="1" applyAlignment="1" pivotButton="0" quotePrefix="0" xfId="0">
      <alignment horizontal="center" vertical="center"/>
    </xf>
    <xf numFmtId="165" fontId="6" fillId="2" borderId="1" applyAlignment="1" pivotButton="0" quotePrefix="0" xfId="0">
      <alignment horizontal="left" vertical="center"/>
    </xf>
    <xf numFmtId="166" fontId="6" fillId="2" borderId="1" applyAlignment="1" pivotButton="0" quotePrefix="0" xfId="0">
      <alignment horizontal="left" vertical="center"/>
    </xf>
    <xf numFmtId="0" fontId="6" fillId="2" borderId="1" applyAlignment="1" pivotButton="0" quotePrefix="0" xfId="0">
      <alignment horizontal="center" vertical="center"/>
    </xf>
    <xf numFmtId="165" fontId="6" fillId="2" borderId="1" pivotButton="0" quotePrefix="0" xfId="0"/>
    <xf numFmtId="0" fontId="13" fillId="0" borderId="0" pivotButton="0" quotePrefix="0" xfId="0"/>
    <xf numFmtId="164" fontId="14" fillId="3" borderId="1" pivotButton="0" quotePrefix="0" xfId="0"/>
    <xf numFmtId="166" fontId="6" fillId="3" borderId="1" applyAlignment="1" pivotButton="0" quotePrefix="0" xfId="0">
      <alignment horizontal="left" vertical="center"/>
    </xf>
  </cellXfs>
  <cellStyles count="1">
    <cellStyle name="Normal" xfId="0" builtinId="0" hidden="0"/>
  </cellStyles>
  <dxfs count="1">
    <dxf>
      <font>
        <name val="Arial"/>
        <b val="1"/>
        <color rgb="00B91C1C"/>
      </font>
      <fill>
        <patternFill patternType="solid">
          <fgColor rgb="00FCE7E7"/>
          <bgColor rgb="00FCE7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RechnungsWächter</author>
  </authors>
  <commentList>
    <comment ref="E7" authorId="0" shapeId="0">
      <text>
        <t>Plus einen Anfangsbestand, falls du nicht bei null anfängst: dann eine Bewegung mit Belegart Anfangsbestand eintragen.</t>
      </text>
    </comment>
  </commentList>
</comment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drawing1.xml><?xml version="1.0" encoding="utf-8"?>
<wsDr xmlns="http://schemas.openxmlformats.org/drawingml/2006/spreadsheetDrawing">
  <oneCellAnchor>
    <from>
      <col>1</col>
      <colOff>0</colOff>
      <row>0</row>
      <rowOff>0</rowOff>
    </from>
    <ext cx="22002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rechnungswaechter.de/"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fitToPage="1"/>
  </sheetPr>
  <dimension ref="B2:C38"/>
  <sheetViews>
    <sheetView showGridLines="0" workbookViewId="0">
      <selection activeCell="A1" sqref="A1"/>
    </sheetView>
  </sheetViews>
  <sheetFormatPr baseColWidth="8" defaultRowHeight="15"/>
  <cols>
    <col width="3" customWidth="1" min="1" max="1"/>
    <col width="26" customWidth="1" min="2" max="2"/>
    <col width="80" customWidth="1" min="3" max="3"/>
  </cols>
  <sheetData>
    <row r="1" ht="34" customHeight="1"/>
    <row r="2" ht="30" customHeight="1">
      <c r="B2" s="1" t="inlineStr">
        <is>
          <t>Leergut- und Pfandtabelle</t>
        </is>
      </c>
    </row>
    <row r="3">
      <c r="B3" s="2" t="inlineStr">
        <is>
          <t>Stand 09/2026 | kostenlos | ohne Makros | für Excel, LibreOffice und Google Tabellen</t>
        </is>
      </c>
    </row>
    <row r="5" ht="45" customHeight="1">
      <c r="B5" s="3" t="inlineStr">
        <is>
          <t>Mit dieser Tabelle führst du dein Pfandkonto je Lieferant und Gebinde: was mit der Lieferung kam, was zurückging und ob die Gutschrift auf der Rechnung steht. Am Ende siehst du, wie viel Pfand beim Lieferanten liegt und welche Gutschriften fehlen.</t>
        </is>
      </c>
    </row>
    <row r="7">
      <c r="B7" s="4" t="inlineStr">
        <is>
          <t>So füllst du die Liste aus</t>
        </is>
      </c>
    </row>
    <row r="8" ht="28" customHeight="1">
      <c r="B8" s="5" t="inlineStr">
        <is>
          <t>Schritt 1</t>
        </is>
      </c>
      <c r="C8" s="6" t="inlineStr">
        <is>
          <t>Prüf im Blatt Pfandsätze die Beträge gegen deinen Lieferschein und ergänze Gebinde, die du bekommst.</t>
        </is>
      </c>
    </row>
    <row r="9" ht="28" customHeight="1">
      <c r="B9" s="5" t="inlineStr">
        <is>
          <t>Schritt 2</t>
        </is>
      </c>
      <c r="C9" s="6" t="inlineStr">
        <is>
          <t>Trag im Blatt Bewegungen jede Lieferung mit Leergut ein: erhaltene Gebinde, zurückgegebene Gebinde und ob die Gutschrift auf der Rechnung steht.</t>
        </is>
      </c>
    </row>
    <row r="10" ht="28" customHeight="1">
      <c r="B10" s="5" t="inlineStr">
        <is>
          <t>Schritt 3</t>
        </is>
      </c>
      <c r="C10" s="6" t="inlineStr">
        <is>
          <t>Zähl im Blatt Saldo einmal im Monat dein Leergut. Die Tabelle zeigt Fehlmengen und offene Gutschriften je Lieferant.</t>
        </is>
      </c>
    </row>
    <row r="12">
      <c r="B12" s="4" t="inlineStr">
        <is>
          <t>Die Farben</t>
        </is>
      </c>
    </row>
    <row r="13">
      <c r="B13" s="7" t="n"/>
      <c r="C13" s="8" t="inlineStr">
        <is>
          <t>Hier trägst du ein. Die Werte in brauner Schrift sind Beispiele, überschreib oder lösch sie.</t>
        </is>
      </c>
    </row>
    <row r="14">
      <c r="B14" s="9" t="n"/>
      <c r="C14" s="8" t="inlineStr">
        <is>
          <t>Rechnet von selbst. Nicht überschreiben, sonst stimmt die Summe nicht mehr.</t>
        </is>
      </c>
    </row>
    <row r="16">
      <c r="B16" s="4" t="inlineStr">
        <is>
          <t>Die Blätter</t>
        </is>
      </c>
    </row>
    <row r="17" ht="28" customHeight="1">
      <c r="B17" s="5" t="inlineStr">
        <is>
          <t>Pfandsätze</t>
        </is>
      </c>
      <c r="C17" s="6" t="inlineStr">
        <is>
          <t>Gebinde und Pfand je Stück netto. Gesetzlich festgelegt ist nur das Einwegpfand, alle anderen Beträge sind Beispielwerte. Maßgeblich ist dein Lieferschein.</t>
        </is>
      </c>
    </row>
    <row r="18" ht="28" customHeight="1">
      <c r="B18" s="5" t="inlineStr">
        <is>
          <t>Bewegungen</t>
        </is>
      </c>
      <c r="C18" s="6" t="inlineStr">
        <is>
          <t>Jede Lieferung und jede Rückgabe mit Beleg. Die Spalte Gutschrift gefunden ist der Kern.</t>
        </is>
      </c>
    </row>
    <row r="19" ht="28" customHeight="1">
      <c r="B19" s="5" t="inlineStr">
        <is>
          <t>Saldo</t>
        </is>
      </c>
      <c r="C19" s="6" t="inlineStr">
        <is>
          <t>Pfandkonto je Lieferant und Gebinde: Soll-Bestand, gezählter Bestand, Fehlmenge und offene Gutschriften.</t>
        </is>
      </c>
    </row>
    <row r="21">
      <c r="B21" s="4" t="inlineStr">
        <is>
          <t>Gut zu wissen</t>
        </is>
      </c>
    </row>
    <row r="22" ht="28" customHeight="1">
      <c r="C22" s="6" t="inlineStr">
        <is>
          <t>Alle Pfandbeträge sind netto, zuzüglich Umsatzsteuer. Das Pfand trägt den Satz des Getränks, meist 19 Prozent. Paletten tragen immer 19 Prozent.</t>
        </is>
      </c>
    </row>
    <row r="23" ht="42" customHeight="1">
      <c r="C23" s="6" t="inlineStr">
        <is>
          <t>Einwegpfand: gesetzlich mindestens 0,25 Euro einschließlich Umsatzsteuer je Verpackung, erhoben auf allen Handelsstufen (§ 46 Abs. 1 VerpackDG). Im Großhandel meist 0,25 Euro netto.</t>
        </is>
      </c>
    </row>
    <row r="24" ht="28" customHeight="1">
      <c r="C24" s="6" t="inlineStr">
        <is>
          <t>Manche Lieferanten weisen Pfand ganz ohne Umsatzsteuer aus, wenn sie das genehmigte Saldo-Verfahren nutzen. Maßgeblich bleibt der Lieferschein.</t>
        </is>
      </c>
    </row>
    <row r="25" ht="15" customHeight="1">
      <c r="C25" s="6" t="inlineStr">
        <is>
          <t>Geschirrpfand und Pfand gegenüber Gästen gehören nicht in diese Tabelle.</t>
        </is>
      </c>
    </row>
    <row r="27">
      <c r="B27" s="4" t="inlineStr">
        <is>
          <t>Wo die Tabelle aufhört</t>
        </is>
      </c>
    </row>
    <row r="28" ht="56" customHeight="1">
      <c r="C28" s="6" t="inlineStr">
        <is>
          <t>Die Tabelle zeigt nur, was du einträgst. Ob eine Rückgabe auf der nächsten Rechnung wirklich gutgeschrieben wurde, musst du selbst nachsehen. RechnungsWächter führt den Pfandsaldo je Lieferant und Gebinde aus den Rechnungen und meldet Leergut, das zurückgegeben, aber nicht gutgeschrieben wurde.</t>
        </is>
      </c>
    </row>
    <row r="29">
      <c r="C29" s="10" t="inlineStr">
        <is>
          <t>rechnungswaechter.de</t>
        </is>
      </c>
    </row>
    <row r="31">
      <c r="B31" s="4" t="inlineStr">
        <is>
          <t>Quellen</t>
        </is>
      </c>
    </row>
    <row r="32" ht="26" customHeight="1">
      <c r="C32" s="11" t="inlineStr">
        <is>
          <t>§ 46 Verpackungsrecht-Durchführungsgesetz (VerpackDG), in Kraft seit 12.08.2026: Pfand auf Einweggetränkeverpackungen mindestens 0,25 Euro einschließlich Umsatzsteuer</t>
        </is>
      </c>
    </row>
    <row r="33" ht="26" customHeight="1">
      <c r="C33" s="11" t="inlineStr">
        <is>
          <t>Mehrwegpfand: kein gesetzlicher Betrag. Die Getränkewirtschaft hat sich auf übliche Sätze verständigt, einzelne Hersteller und Brauereien weichen davon ab.</t>
        </is>
      </c>
    </row>
    <row r="34" ht="26" customHeight="1">
      <c r="C34" s="11" t="inlineStr">
        <is>
          <t>Umsatzsteuer auf Pfand: Abschn. 3.10 Abs. 5a UStAE und BMF-Schreiben vom 20.10.2014. Flaschen und Kästen wie das Getränk, Paletten als Transporthilfsmittel mit 19 Prozent.</t>
        </is>
      </c>
    </row>
    <row r="35" ht="26" customHeight="1">
      <c r="C35" s="11" t="inlineStr">
        <is>
          <t>Paletten im reinen Tauschsystem: Abschn. 3.5 Abs. 3 Nr. 18 UStAE. Saldo-Verfahren: Abschn. 10.1 Abs. 8 UStAE.</t>
        </is>
      </c>
    </row>
    <row r="38" ht="26" customHeight="1">
      <c r="B38" s="12" t="inlineStr">
        <is>
          <t>Du darfst die Vorlage für deinen Betrieb frei verwenden und anpassen. Angaben ohne Gewähr, im Zweifel entscheidet dein Steuerberater oder die zuständige Behörde.</t>
        </is>
      </c>
    </row>
  </sheetData>
  <mergeCells count="2">
    <mergeCell ref="B38:C38"/>
    <mergeCell ref="B5:C5"/>
  </mergeCells>
  <hyperlinks>
    <hyperlink xmlns:r="http://schemas.openxmlformats.org/officeDocument/2006/relationships" ref="C29" r:id="rId1"/>
  </hyperlinks>
  <pageMargins left="0.4" right="0.4" top="0.5" bottom="0.6" header="0.5" footer="0.5"/>
  <pageSetup orientation="portrait" paperSize="9" fitToHeight="1"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2"/>
</worksheet>
</file>

<file path=xl/worksheets/sheet2.xml><?xml version="1.0" encoding="utf-8"?>
<worksheet xmlns="http://schemas.openxmlformats.org/spreadsheetml/2006/main">
  <sheetPr>
    <outlinePr summaryBelow="1" summaryRight="1"/>
    <pageSetUpPr fitToPage="1"/>
  </sheetPr>
  <dimension ref="A2:C44"/>
  <sheetViews>
    <sheetView showGridLines="0" workbookViewId="0">
      <pane ySplit="4" topLeftCell="A5" activePane="bottomLeft" state="frozen"/>
      <selection pane="bottomLeft" activeCell="A1" sqref="A1"/>
    </sheetView>
  </sheetViews>
  <sheetFormatPr baseColWidth="8" defaultRowHeight="15"/>
  <cols>
    <col width="38" customWidth="1" min="1" max="1"/>
    <col width="14" customWidth="1" min="2" max="2"/>
    <col width="52" customWidth="1" min="3" max="3"/>
  </cols>
  <sheetData>
    <row r="1" ht="30" customHeight="1"/>
    <row r="2" ht="22" customHeight="1">
      <c r="A2" s="13" t="inlineStr">
        <is>
          <t>Pfandsätze</t>
        </is>
      </c>
    </row>
    <row r="3">
      <c r="A3" s="14" t="inlineStr">
        <is>
          <t>Pfand je Stück netto. Gesetzlich festgelegt ist nur das Einwegpfand. Alle anderen Beträge sind Beispielwerte, Stand 09/2026. Maßgeblich ist dein Lieferschein.</t>
        </is>
      </c>
    </row>
    <row r="4" ht="42" customHeight="1">
      <c r="A4" s="15" t="inlineStr">
        <is>
          <t>Gebinde</t>
        </is>
      </c>
      <c r="B4" s="15" t="inlineStr">
        <is>
          <t>Pfand je Stück
netto</t>
        </is>
      </c>
      <c r="C4" s="15" t="inlineStr">
        <is>
          <t>Hinweis</t>
        </is>
      </c>
    </row>
    <row r="5">
      <c r="A5" s="16" t="inlineStr">
        <is>
          <t>Einwegflasche oder Dose mit Pfandzeichen</t>
        </is>
      </c>
      <c r="B5" s="17" t="n">
        <v>0.25</v>
      </c>
      <c r="C5" s="16" t="inlineStr">
        <is>
          <t>gesetzlich, § 46 VerpackDG. Im Großhandel meist 0,25 € netto</t>
        </is>
      </c>
    </row>
    <row r="6">
      <c r="A6" s="16" t="inlineStr">
        <is>
          <t>Mehrweg-Bierflasche Glas</t>
        </is>
      </c>
      <c r="B6" s="17" t="n">
        <v>0.08</v>
      </c>
      <c r="C6" s="16" t="inlineStr">
        <is>
          <t>Beispielwert, beim Lieferanten prüfen</t>
        </is>
      </c>
    </row>
    <row r="7">
      <c r="A7" s="16" t="inlineStr">
        <is>
          <t>Mehrweg-Bügelverschlussflasche</t>
        </is>
      </c>
      <c r="B7" s="17" t="n">
        <v>0.15</v>
      </c>
      <c r="C7" s="16" t="inlineStr">
        <is>
          <t>Beispielwert, beim Lieferanten prüfen</t>
        </is>
      </c>
    </row>
    <row r="8">
      <c r="A8" s="16" t="inlineStr">
        <is>
          <t>Mehrweg-Glasflasche Wasser oder Saft</t>
        </is>
      </c>
      <c r="B8" s="17" t="n">
        <v>0.15</v>
      </c>
      <c r="C8" s="16" t="inlineStr">
        <is>
          <t>Beispielwert, beim Lieferanten prüfen</t>
        </is>
      </c>
    </row>
    <row r="9">
      <c r="A9" s="16" t="inlineStr">
        <is>
          <t>Mehrweg-PET-Flasche</t>
        </is>
      </c>
      <c r="B9" s="17" t="n">
        <v>0.15</v>
      </c>
      <c r="C9" s="16" t="inlineStr">
        <is>
          <t>Beispielwert, beim Lieferanten prüfen. PET im Mehrwegkasten kann Einweg sein (Petcycle), dann 0,25 €</t>
        </is>
      </c>
    </row>
    <row r="10">
      <c r="A10" s="16" t="inlineStr">
        <is>
          <t>Getränkekiste leer</t>
        </is>
      </c>
      <c r="B10" s="17" t="n">
        <v>1.5</v>
      </c>
      <c r="C10" s="16" t="inlineStr">
        <is>
          <t>Beispielwert, beim Lieferanten prüfen</t>
        </is>
      </c>
    </row>
    <row r="11">
      <c r="A11" s="16" t="inlineStr">
        <is>
          <t>Kiste 20 x 0,5 l mit Flaschen</t>
        </is>
      </c>
      <c r="B11" s="17" t="n">
        <v>3.1</v>
      </c>
      <c r="C11" s="16" t="inlineStr">
        <is>
          <t>Beispielwert: Kiste 1,50 € plus 20 x 0,08 €. Mit Bügelflaschen 4,50 €</t>
        </is>
      </c>
    </row>
    <row r="12">
      <c r="A12" s="16" t="inlineStr">
        <is>
          <t>Kiste 24 x 0,33 l mit Flaschen</t>
        </is>
      </c>
      <c r="B12" s="17" t="n">
        <v>3.42</v>
      </c>
      <c r="C12" s="16" t="inlineStr">
        <is>
          <t>Beispielwert: Kiste 1,50 € plus 24 x 0,08 €</t>
        </is>
      </c>
    </row>
    <row r="13">
      <c r="A13" s="16" t="inlineStr">
        <is>
          <t>Kiste 12 x 0,75 l Wasser mit Flaschen</t>
        </is>
      </c>
      <c r="B13" s="17" t="n">
        <v>3.3</v>
      </c>
      <c r="C13" s="16" t="inlineStr">
        <is>
          <t>Beispielwert: Kiste 1,50 € plus 12 x 0,15 €</t>
        </is>
      </c>
    </row>
    <row r="14">
      <c r="A14" s="16" t="inlineStr">
        <is>
          <t>Bierfass 30 l</t>
        </is>
      </c>
      <c r="B14" s="17" t="n"/>
      <c r="C14" s="16" t="inlineStr">
        <is>
          <t>je Brauerei verschieden, Wert vom Lieferschein</t>
        </is>
      </c>
    </row>
    <row r="15">
      <c r="A15" s="16" t="inlineStr">
        <is>
          <t>Bierfass 50 l</t>
        </is>
      </c>
      <c r="B15" s="17" t="n"/>
      <c r="C15" s="16" t="inlineStr">
        <is>
          <t>je Brauerei verschieden, Wert vom Lieferschein</t>
        </is>
      </c>
    </row>
    <row r="16">
      <c r="A16" s="16" t="inlineStr">
        <is>
          <t>CO2-Flasche</t>
        </is>
      </c>
      <c r="B16" s="17" t="n"/>
      <c r="C16" s="16" t="inlineStr">
        <is>
          <t>je Lieferant verschieden, Wert vom Lieferschein</t>
        </is>
      </c>
    </row>
    <row r="17">
      <c r="A17" s="16" t="inlineStr">
        <is>
          <t>Europalette</t>
        </is>
      </c>
      <c r="B17" s="17" t="n"/>
      <c r="C17" s="16" t="inlineStr">
        <is>
          <t>Tausch oder Pfand, je Lieferant</t>
        </is>
      </c>
    </row>
    <row r="18">
      <c r="A18" s="18" t="n"/>
      <c r="B18" s="19" t="n"/>
      <c r="C18" s="18" t="n"/>
    </row>
    <row r="19">
      <c r="A19" s="18" t="n"/>
      <c r="B19" s="19" t="n"/>
      <c r="C19" s="18" t="n"/>
    </row>
    <row r="20">
      <c r="A20" s="18" t="n"/>
      <c r="B20" s="19" t="n"/>
      <c r="C20" s="18" t="n"/>
    </row>
    <row r="21">
      <c r="A21" s="18" t="n"/>
      <c r="B21" s="19" t="n"/>
      <c r="C21" s="18" t="n"/>
    </row>
    <row r="22">
      <c r="A22" s="18" t="n"/>
      <c r="B22" s="19" t="n"/>
      <c r="C22" s="18" t="n"/>
    </row>
    <row r="23">
      <c r="A23" s="18" t="n"/>
      <c r="B23" s="19" t="n"/>
      <c r="C23" s="18" t="n"/>
    </row>
    <row r="24">
      <c r="A24" s="18" t="n"/>
      <c r="B24" s="19" t="n"/>
      <c r="C24" s="18" t="n"/>
    </row>
    <row r="25">
      <c r="A25" s="18" t="n"/>
      <c r="B25" s="19" t="n"/>
      <c r="C25" s="18" t="n"/>
    </row>
    <row r="26">
      <c r="A26" s="18" t="n"/>
      <c r="B26" s="19" t="n"/>
      <c r="C26" s="18" t="n"/>
    </row>
    <row r="27">
      <c r="A27" s="18" t="n"/>
      <c r="B27" s="19" t="n"/>
      <c r="C27" s="18" t="n"/>
    </row>
    <row r="28">
      <c r="A28" s="18" t="n"/>
      <c r="B28" s="19" t="n"/>
      <c r="C28" s="18" t="n"/>
    </row>
    <row r="29">
      <c r="A29" s="18" t="n"/>
      <c r="B29" s="19" t="n"/>
      <c r="C29" s="18" t="n"/>
    </row>
    <row r="30">
      <c r="A30" s="18" t="n"/>
      <c r="B30" s="19" t="n"/>
      <c r="C30" s="18" t="n"/>
    </row>
    <row r="31">
      <c r="A31" s="18" t="n"/>
      <c r="B31" s="19" t="n"/>
      <c r="C31" s="18" t="n"/>
    </row>
    <row r="32">
      <c r="A32" s="18" t="n"/>
      <c r="B32" s="19" t="n"/>
      <c r="C32" s="18" t="n"/>
    </row>
    <row r="33">
      <c r="A33" s="18" t="n"/>
      <c r="B33" s="19" t="n"/>
      <c r="C33" s="18" t="n"/>
    </row>
    <row r="34">
      <c r="A34" s="18" t="n"/>
      <c r="B34" s="19" t="n"/>
      <c r="C34" s="18" t="n"/>
    </row>
    <row r="35">
      <c r="A35" s="18" t="n"/>
      <c r="B35" s="19" t="n"/>
      <c r="C35" s="18" t="n"/>
    </row>
    <row r="36">
      <c r="A36" s="18" t="n"/>
      <c r="B36" s="19" t="n"/>
      <c r="C36" s="18" t="n"/>
    </row>
    <row r="37">
      <c r="A37" s="18" t="n"/>
      <c r="B37" s="19" t="n"/>
      <c r="C37" s="18" t="n"/>
    </row>
    <row r="38">
      <c r="A38" s="18" t="n"/>
      <c r="B38" s="19" t="n"/>
      <c r="C38" s="18" t="n"/>
    </row>
    <row r="39">
      <c r="A39" s="18" t="n"/>
      <c r="B39" s="19" t="n"/>
      <c r="C39" s="18" t="n"/>
    </row>
    <row r="40">
      <c r="A40" s="18" t="n"/>
      <c r="B40" s="19" t="n"/>
      <c r="C40" s="18" t="n"/>
    </row>
    <row r="41">
      <c r="A41" s="18" t="n"/>
      <c r="B41" s="19" t="n"/>
      <c r="C41" s="18" t="n"/>
    </row>
    <row r="42">
      <c r="A42" s="18" t="n"/>
      <c r="B42" s="19" t="n"/>
      <c r="C42" s="18" t="n"/>
    </row>
    <row r="43">
      <c r="A43" s="18" t="n"/>
      <c r="B43" s="19" t="n"/>
      <c r="C43" s="18" t="n"/>
    </row>
    <row r="44">
      <c r="A44" s="18" t="n"/>
      <c r="B44" s="19" t="n"/>
      <c r="C44" s="18" t="n"/>
    </row>
  </sheetData>
  <pageMargins left="0.4" right="0.4" top="0.5" bottom="0.6" header="0.5" footer="0.5"/>
  <pageSetup orientation="portrait"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2:M304"/>
  <sheetViews>
    <sheetView showGridLines="0" workbookViewId="0">
      <pane ySplit="4" topLeftCell="A5" activePane="bottomLeft" state="frozen"/>
      <selection pane="bottomLeft" activeCell="A1" sqref="A1"/>
    </sheetView>
  </sheetViews>
  <sheetFormatPr baseColWidth="8" defaultRowHeight="15"/>
  <cols>
    <col width="11" customWidth="1" min="1" max="1"/>
    <col width="20" customWidth="1" min="2" max="2"/>
    <col width="12" customWidth="1" min="3" max="3"/>
    <col width="14" customWidth="1" min="4" max="4"/>
    <col width="34" customWidth="1" min="5" max="5"/>
    <col width="10" customWidth="1" min="6" max="6"/>
    <col width="12" customWidth="1" min="7" max="7"/>
    <col width="11" customWidth="1" min="8" max="8"/>
    <col width="12" customWidth="1" min="9" max="9"/>
    <col width="13" customWidth="1" min="10" max="10"/>
    <col width="15" customWidth="1" min="11" max="11"/>
    <col width="14" customWidth="1" min="12" max="12"/>
    <col width="24" customWidth="1" min="13" max="13"/>
  </cols>
  <sheetData>
    <row r="1" ht="30" customHeight="1"/>
    <row r="2" ht="22" customHeight="1">
      <c r="A2" s="13" t="inlineStr">
        <is>
          <t>Bewegungen</t>
        </is>
      </c>
    </row>
    <row r="3">
      <c r="A3" s="14" t="inlineStr">
        <is>
          <t>Jede Lieferung mit Leergut und jede Rückgabe. Gutschrift auf der Rechnung abhaken. Pfandbeträge netto.</t>
        </is>
      </c>
    </row>
    <row r="4" ht="42" customHeight="1">
      <c r="A4" s="15" t="inlineStr">
        <is>
          <t>Datum</t>
        </is>
      </c>
      <c r="B4" s="15" t="inlineStr">
        <is>
          <t>Lieferant</t>
        </is>
      </c>
      <c r="C4" s="15" t="inlineStr">
        <is>
          <t>Beleg-Nr.</t>
        </is>
      </c>
      <c r="D4" s="15" t="inlineStr">
        <is>
          <t>Belegart</t>
        </is>
      </c>
      <c r="E4" s="15" t="inlineStr">
        <is>
          <t>Gebinde</t>
        </is>
      </c>
      <c r="F4" s="15" t="inlineStr">
        <is>
          <t>erhalten
(Stk)</t>
        </is>
      </c>
      <c r="G4" s="15" t="inlineStr">
        <is>
          <t>zurück-
gegeben (Stk)</t>
        </is>
      </c>
      <c r="H4" s="15" t="inlineStr">
        <is>
          <t>Pfand je
Stück</t>
        </is>
      </c>
      <c r="I4" s="15" t="inlineStr">
        <is>
          <t>Pfand
berechnet</t>
        </is>
      </c>
      <c r="J4" s="15" t="inlineStr">
        <is>
          <t>Pfand
gutzuschreiben</t>
        </is>
      </c>
      <c r="K4" s="15" t="inlineStr">
        <is>
          <t>Gutschrift auf
Rechnung gefunden</t>
        </is>
      </c>
      <c r="L4" s="15" t="inlineStr">
        <is>
          <t>Rechnung mit
Gutschrift</t>
        </is>
      </c>
      <c r="M4" s="15" t="inlineStr">
        <is>
          <t>Bemerkung</t>
        </is>
      </c>
    </row>
    <row r="5">
      <c r="A5" s="20">
        <f>DATE(2026,9,2)</f>
        <v/>
      </c>
      <c r="B5" s="16" t="inlineStr">
        <is>
          <t>Getränke Beispiel</t>
        </is>
      </c>
      <c r="C5" s="16" t="inlineStr">
        <is>
          <t>G-101</t>
        </is>
      </c>
      <c r="D5" s="16" t="inlineStr">
        <is>
          <t>Lieferschein</t>
        </is>
      </c>
      <c r="E5" s="16" t="inlineStr">
        <is>
          <t>Kiste 12 x 0,75 l Wasser mit Flaschen</t>
        </is>
      </c>
      <c r="F5" s="21" t="n">
        <v>20</v>
      </c>
      <c r="G5" s="21" t="n">
        <v>18</v>
      </c>
      <c r="H5" s="22">
        <f>IF(E5="","",IFERROR(INDEX('Pfandsätze'!$B$5:$B$44,MATCH(E5,'Pfandsätze'!$A$5:$A$44,0)),""))</f>
        <v/>
      </c>
      <c r="I5" s="22">
        <f>IF(OR(F5="",H5=""),"",F5*H5)</f>
        <v/>
      </c>
      <c r="J5" s="22">
        <f>IF(OR(G5="",H5=""),"",G5*H5)</f>
        <v/>
      </c>
      <c r="K5" s="23" t="inlineStr">
        <is>
          <t>ja</t>
        </is>
      </c>
      <c r="L5" s="16" t="inlineStr">
        <is>
          <t>R-2026-0911</t>
        </is>
      </c>
      <c r="M5" s="16" t="n"/>
    </row>
    <row r="6">
      <c r="A6" s="20">
        <f>DATE(2026,9,2)</f>
        <v/>
      </c>
      <c r="B6" s="16" t="inlineStr">
        <is>
          <t>Getränke Beispiel</t>
        </is>
      </c>
      <c r="C6" s="16" t="inlineStr">
        <is>
          <t>G-101</t>
        </is>
      </c>
      <c r="D6" s="16" t="inlineStr">
        <is>
          <t>Lieferschein</t>
        </is>
      </c>
      <c r="E6" s="16" t="inlineStr">
        <is>
          <t>Kiste 20 x 0,5 l mit Flaschen</t>
        </is>
      </c>
      <c r="F6" s="21" t="n">
        <v>10</v>
      </c>
      <c r="G6" s="21" t="n">
        <v>10</v>
      </c>
      <c r="H6" s="22">
        <f>IF(E6="","",IFERROR(INDEX('Pfandsätze'!$B$5:$B$44,MATCH(E6,'Pfandsätze'!$A$5:$A$44,0)),""))</f>
        <v/>
      </c>
      <c r="I6" s="22">
        <f>IF(OR(F6="",H6=""),"",F6*H6)</f>
        <v/>
      </c>
      <c r="J6" s="22">
        <f>IF(OR(G6="",H6=""),"",G6*H6)</f>
        <v/>
      </c>
      <c r="K6" s="23" t="inlineStr">
        <is>
          <t>ja</t>
        </is>
      </c>
      <c r="L6" s="16" t="inlineStr">
        <is>
          <t>R-2026-0911</t>
        </is>
      </c>
      <c r="M6" s="16" t="n"/>
    </row>
    <row r="7">
      <c r="A7" s="20">
        <f>DATE(2026,9,9)</f>
        <v/>
      </c>
      <c r="B7" s="16" t="inlineStr">
        <is>
          <t>Getränke Beispiel</t>
        </is>
      </c>
      <c r="C7" s="16" t="inlineStr">
        <is>
          <t>G-118</t>
        </is>
      </c>
      <c r="D7" s="16" t="inlineStr">
        <is>
          <t>Lieferschein</t>
        </is>
      </c>
      <c r="E7" s="16" t="inlineStr">
        <is>
          <t>Kiste 12 x 0,75 l Wasser mit Flaschen</t>
        </is>
      </c>
      <c r="F7" s="21" t="n">
        <v>20</v>
      </c>
      <c r="G7" s="21" t="n">
        <v>20</v>
      </c>
      <c r="H7" s="22">
        <f>IF(E7="","",IFERROR(INDEX('Pfandsätze'!$B$5:$B$44,MATCH(E7,'Pfandsätze'!$A$5:$A$44,0)),""))</f>
        <v/>
      </c>
      <c r="I7" s="22">
        <f>IF(OR(F7="",H7=""),"",F7*H7)</f>
        <v/>
      </c>
      <c r="J7" s="22">
        <f>IF(OR(G7="",H7=""),"",G7*H7)</f>
        <v/>
      </c>
      <c r="K7" s="23" t="inlineStr">
        <is>
          <t>nein</t>
        </is>
      </c>
      <c r="L7" s="16" t="n"/>
      <c r="M7" s="16" t="inlineStr">
        <is>
          <t>Rückgabe auf Lieferschein quittiert, Gutschrift fehlt</t>
        </is>
      </c>
    </row>
    <row r="8">
      <c r="A8" s="20">
        <f>DATE(2026,9,9)</f>
        <v/>
      </c>
      <c r="B8" s="16" t="inlineStr">
        <is>
          <t>Brauerei Beispiel</t>
        </is>
      </c>
      <c r="C8" s="16" t="inlineStr">
        <is>
          <t>B-77</t>
        </is>
      </c>
      <c r="D8" s="16" t="inlineStr">
        <is>
          <t>Lieferschein</t>
        </is>
      </c>
      <c r="E8" s="16" t="inlineStr">
        <is>
          <t>Bierfass 30 l</t>
        </is>
      </c>
      <c r="F8" s="21" t="n">
        <v>4</v>
      </c>
      <c r="G8" s="21" t="n">
        <v>3</v>
      </c>
      <c r="H8" s="22">
        <f>IF(E8="","",IFERROR(INDEX('Pfandsätze'!$B$5:$B$44,MATCH(E8,'Pfandsätze'!$A$5:$A$44,0)),""))</f>
        <v/>
      </c>
      <c r="I8" s="22">
        <f>IF(OR(F8="",H8=""),"",F8*H8)</f>
        <v/>
      </c>
      <c r="J8" s="22">
        <f>IF(OR(G8="",H8=""),"",G8*H8)</f>
        <v/>
      </c>
      <c r="K8" s="23" t="inlineStr">
        <is>
          <t>offen</t>
        </is>
      </c>
      <c r="L8" s="16" t="n"/>
      <c r="M8" s="16" t="n"/>
    </row>
    <row r="9">
      <c r="A9" s="24" t="n"/>
      <c r="B9" s="18" t="n"/>
      <c r="C9" s="18" t="n"/>
      <c r="D9" s="18" t="n"/>
      <c r="E9" s="18" t="n"/>
      <c r="F9" s="25" t="n"/>
      <c r="G9" s="25" t="n"/>
      <c r="H9" s="22">
        <f>IF(E9="","",IFERROR(INDEX('Pfandsätze'!$B$5:$B$44,MATCH(E9,'Pfandsätze'!$A$5:$A$44,0)),""))</f>
        <v/>
      </c>
      <c r="I9" s="22">
        <f>IF(OR(F9="",H9=""),"",F9*H9)</f>
        <v/>
      </c>
      <c r="J9" s="22">
        <f>IF(OR(G9="",H9=""),"",G9*H9)</f>
        <v/>
      </c>
      <c r="K9" s="26" t="n"/>
      <c r="L9" s="18" t="n"/>
      <c r="M9" s="18" t="n"/>
    </row>
    <row r="10">
      <c r="A10" s="24" t="n"/>
      <c r="B10" s="18" t="n"/>
      <c r="C10" s="18" t="n"/>
      <c r="D10" s="18" t="n"/>
      <c r="E10" s="18" t="n"/>
      <c r="F10" s="25" t="n"/>
      <c r="G10" s="25" t="n"/>
      <c r="H10" s="22">
        <f>IF(E10="","",IFERROR(INDEX('Pfandsätze'!$B$5:$B$44,MATCH(E10,'Pfandsätze'!$A$5:$A$44,0)),""))</f>
        <v/>
      </c>
      <c r="I10" s="22">
        <f>IF(OR(F10="",H10=""),"",F10*H10)</f>
        <v/>
      </c>
      <c r="J10" s="22">
        <f>IF(OR(G10="",H10=""),"",G10*H10)</f>
        <v/>
      </c>
      <c r="K10" s="26" t="n"/>
      <c r="L10" s="18" t="n"/>
      <c r="M10" s="18" t="n"/>
    </row>
    <row r="11">
      <c r="A11" s="24" t="n"/>
      <c r="B11" s="18" t="n"/>
      <c r="C11" s="18" t="n"/>
      <c r="D11" s="18" t="n"/>
      <c r="E11" s="18" t="n"/>
      <c r="F11" s="25" t="n"/>
      <c r="G11" s="25" t="n"/>
      <c r="H11" s="22">
        <f>IF(E11="","",IFERROR(INDEX('Pfandsätze'!$B$5:$B$44,MATCH(E11,'Pfandsätze'!$A$5:$A$44,0)),""))</f>
        <v/>
      </c>
      <c r="I11" s="22">
        <f>IF(OR(F11="",H11=""),"",F11*H11)</f>
        <v/>
      </c>
      <c r="J11" s="22">
        <f>IF(OR(G11="",H11=""),"",G11*H11)</f>
        <v/>
      </c>
      <c r="K11" s="26" t="n"/>
      <c r="L11" s="18" t="n"/>
      <c r="M11" s="18" t="n"/>
    </row>
    <row r="12">
      <c r="A12" s="24" t="n"/>
      <c r="B12" s="18" t="n"/>
      <c r="C12" s="18" t="n"/>
      <c r="D12" s="18" t="n"/>
      <c r="E12" s="18" t="n"/>
      <c r="F12" s="25" t="n"/>
      <c r="G12" s="25" t="n"/>
      <c r="H12" s="22">
        <f>IF(E12="","",IFERROR(INDEX('Pfandsätze'!$B$5:$B$44,MATCH(E12,'Pfandsätze'!$A$5:$A$44,0)),""))</f>
        <v/>
      </c>
      <c r="I12" s="22">
        <f>IF(OR(F12="",H12=""),"",F12*H12)</f>
        <v/>
      </c>
      <c r="J12" s="22">
        <f>IF(OR(G12="",H12=""),"",G12*H12)</f>
        <v/>
      </c>
      <c r="K12" s="26" t="n"/>
      <c r="L12" s="18" t="n"/>
      <c r="M12" s="18" t="n"/>
    </row>
    <row r="13">
      <c r="A13" s="24" t="n"/>
      <c r="B13" s="18" t="n"/>
      <c r="C13" s="18" t="n"/>
      <c r="D13" s="18" t="n"/>
      <c r="E13" s="18" t="n"/>
      <c r="F13" s="25" t="n"/>
      <c r="G13" s="25" t="n"/>
      <c r="H13" s="22">
        <f>IF(E13="","",IFERROR(INDEX('Pfandsätze'!$B$5:$B$44,MATCH(E13,'Pfandsätze'!$A$5:$A$44,0)),""))</f>
        <v/>
      </c>
      <c r="I13" s="22">
        <f>IF(OR(F13="",H13=""),"",F13*H13)</f>
        <v/>
      </c>
      <c r="J13" s="22">
        <f>IF(OR(G13="",H13=""),"",G13*H13)</f>
        <v/>
      </c>
      <c r="K13" s="26" t="n"/>
      <c r="L13" s="18" t="n"/>
      <c r="M13" s="18" t="n"/>
    </row>
    <row r="14">
      <c r="A14" s="24" t="n"/>
      <c r="B14" s="18" t="n"/>
      <c r="C14" s="18" t="n"/>
      <c r="D14" s="18" t="n"/>
      <c r="E14" s="18" t="n"/>
      <c r="F14" s="25" t="n"/>
      <c r="G14" s="25" t="n"/>
      <c r="H14" s="22">
        <f>IF(E14="","",IFERROR(INDEX('Pfandsätze'!$B$5:$B$44,MATCH(E14,'Pfandsätze'!$A$5:$A$44,0)),""))</f>
        <v/>
      </c>
      <c r="I14" s="22">
        <f>IF(OR(F14="",H14=""),"",F14*H14)</f>
        <v/>
      </c>
      <c r="J14" s="22">
        <f>IF(OR(G14="",H14=""),"",G14*H14)</f>
        <v/>
      </c>
      <c r="K14" s="26" t="n"/>
      <c r="L14" s="18" t="n"/>
      <c r="M14" s="18" t="n"/>
    </row>
    <row r="15">
      <c r="A15" s="24" t="n"/>
      <c r="B15" s="18" t="n"/>
      <c r="C15" s="18" t="n"/>
      <c r="D15" s="18" t="n"/>
      <c r="E15" s="18" t="n"/>
      <c r="F15" s="25" t="n"/>
      <c r="G15" s="25" t="n"/>
      <c r="H15" s="22">
        <f>IF(E15="","",IFERROR(INDEX('Pfandsätze'!$B$5:$B$44,MATCH(E15,'Pfandsätze'!$A$5:$A$44,0)),""))</f>
        <v/>
      </c>
      <c r="I15" s="22">
        <f>IF(OR(F15="",H15=""),"",F15*H15)</f>
        <v/>
      </c>
      <c r="J15" s="22">
        <f>IF(OR(G15="",H15=""),"",G15*H15)</f>
        <v/>
      </c>
      <c r="K15" s="26" t="n"/>
      <c r="L15" s="18" t="n"/>
      <c r="M15" s="18" t="n"/>
    </row>
    <row r="16">
      <c r="A16" s="24" t="n"/>
      <c r="B16" s="18" t="n"/>
      <c r="C16" s="18" t="n"/>
      <c r="D16" s="18" t="n"/>
      <c r="E16" s="18" t="n"/>
      <c r="F16" s="25" t="n"/>
      <c r="G16" s="25" t="n"/>
      <c r="H16" s="22">
        <f>IF(E16="","",IFERROR(INDEX('Pfandsätze'!$B$5:$B$44,MATCH(E16,'Pfandsätze'!$A$5:$A$44,0)),""))</f>
        <v/>
      </c>
      <c r="I16" s="22">
        <f>IF(OR(F16="",H16=""),"",F16*H16)</f>
        <v/>
      </c>
      <c r="J16" s="22">
        <f>IF(OR(G16="",H16=""),"",G16*H16)</f>
        <v/>
      </c>
      <c r="K16" s="26" t="n"/>
      <c r="L16" s="18" t="n"/>
      <c r="M16" s="18" t="n"/>
    </row>
    <row r="17">
      <c r="A17" s="24" t="n"/>
      <c r="B17" s="18" t="n"/>
      <c r="C17" s="18" t="n"/>
      <c r="D17" s="18" t="n"/>
      <c r="E17" s="18" t="n"/>
      <c r="F17" s="25" t="n"/>
      <c r="G17" s="25" t="n"/>
      <c r="H17" s="22">
        <f>IF(E17="","",IFERROR(INDEX('Pfandsätze'!$B$5:$B$44,MATCH(E17,'Pfandsätze'!$A$5:$A$44,0)),""))</f>
        <v/>
      </c>
      <c r="I17" s="22">
        <f>IF(OR(F17="",H17=""),"",F17*H17)</f>
        <v/>
      </c>
      <c r="J17" s="22">
        <f>IF(OR(G17="",H17=""),"",G17*H17)</f>
        <v/>
      </c>
      <c r="K17" s="26" t="n"/>
      <c r="L17" s="18" t="n"/>
      <c r="M17" s="18" t="n"/>
    </row>
    <row r="18">
      <c r="A18" s="24" t="n"/>
      <c r="B18" s="18" t="n"/>
      <c r="C18" s="18" t="n"/>
      <c r="D18" s="18" t="n"/>
      <c r="E18" s="18" t="n"/>
      <c r="F18" s="25" t="n"/>
      <c r="G18" s="25" t="n"/>
      <c r="H18" s="22">
        <f>IF(E18="","",IFERROR(INDEX('Pfandsätze'!$B$5:$B$44,MATCH(E18,'Pfandsätze'!$A$5:$A$44,0)),""))</f>
        <v/>
      </c>
      <c r="I18" s="22">
        <f>IF(OR(F18="",H18=""),"",F18*H18)</f>
        <v/>
      </c>
      <c r="J18" s="22">
        <f>IF(OR(G18="",H18=""),"",G18*H18)</f>
        <v/>
      </c>
      <c r="K18" s="26" t="n"/>
      <c r="L18" s="18" t="n"/>
      <c r="M18" s="18" t="n"/>
    </row>
    <row r="19">
      <c r="A19" s="24" t="n"/>
      <c r="B19" s="18" t="n"/>
      <c r="C19" s="18" t="n"/>
      <c r="D19" s="18" t="n"/>
      <c r="E19" s="18" t="n"/>
      <c r="F19" s="25" t="n"/>
      <c r="G19" s="25" t="n"/>
      <c r="H19" s="22">
        <f>IF(E19="","",IFERROR(INDEX('Pfandsätze'!$B$5:$B$44,MATCH(E19,'Pfandsätze'!$A$5:$A$44,0)),""))</f>
        <v/>
      </c>
      <c r="I19" s="22">
        <f>IF(OR(F19="",H19=""),"",F19*H19)</f>
        <v/>
      </c>
      <c r="J19" s="22">
        <f>IF(OR(G19="",H19=""),"",G19*H19)</f>
        <v/>
      </c>
      <c r="K19" s="26" t="n"/>
      <c r="L19" s="18" t="n"/>
      <c r="M19" s="18" t="n"/>
    </row>
    <row r="20">
      <c r="A20" s="24" t="n"/>
      <c r="B20" s="18" t="n"/>
      <c r="C20" s="18" t="n"/>
      <c r="D20" s="18" t="n"/>
      <c r="E20" s="18" t="n"/>
      <c r="F20" s="25" t="n"/>
      <c r="G20" s="25" t="n"/>
      <c r="H20" s="22">
        <f>IF(E20="","",IFERROR(INDEX('Pfandsätze'!$B$5:$B$44,MATCH(E20,'Pfandsätze'!$A$5:$A$44,0)),""))</f>
        <v/>
      </c>
      <c r="I20" s="22">
        <f>IF(OR(F20="",H20=""),"",F20*H20)</f>
        <v/>
      </c>
      <c r="J20" s="22">
        <f>IF(OR(G20="",H20=""),"",G20*H20)</f>
        <v/>
      </c>
      <c r="K20" s="26" t="n"/>
      <c r="L20" s="18" t="n"/>
      <c r="M20" s="18" t="n"/>
    </row>
    <row r="21">
      <c r="A21" s="24" t="n"/>
      <c r="B21" s="18" t="n"/>
      <c r="C21" s="18" t="n"/>
      <c r="D21" s="18" t="n"/>
      <c r="E21" s="18" t="n"/>
      <c r="F21" s="25" t="n"/>
      <c r="G21" s="25" t="n"/>
      <c r="H21" s="22">
        <f>IF(E21="","",IFERROR(INDEX('Pfandsätze'!$B$5:$B$44,MATCH(E21,'Pfandsätze'!$A$5:$A$44,0)),""))</f>
        <v/>
      </c>
      <c r="I21" s="22">
        <f>IF(OR(F21="",H21=""),"",F21*H21)</f>
        <v/>
      </c>
      <c r="J21" s="22">
        <f>IF(OR(G21="",H21=""),"",G21*H21)</f>
        <v/>
      </c>
      <c r="K21" s="26" t="n"/>
      <c r="L21" s="18" t="n"/>
      <c r="M21" s="18" t="n"/>
    </row>
    <row r="22">
      <c r="A22" s="24" t="n"/>
      <c r="B22" s="18" t="n"/>
      <c r="C22" s="18" t="n"/>
      <c r="D22" s="18" t="n"/>
      <c r="E22" s="18" t="n"/>
      <c r="F22" s="25" t="n"/>
      <c r="G22" s="25" t="n"/>
      <c r="H22" s="22">
        <f>IF(E22="","",IFERROR(INDEX('Pfandsätze'!$B$5:$B$44,MATCH(E22,'Pfandsätze'!$A$5:$A$44,0)),""))</f>
        <v/>
      </c>
      <c r="I22" s="22">
        <f>IF(OR(F22="",H22=""),"",F22*H22)</f>
        <v/>
      </c>
      <c r="J22" s="22">
        <f>IF(OR(G22="",H22=""),"",G22*H22)</f>
        <v/>
      </c>
      <c r="K22" s="26" t="n"/>
      <c r="L22" s="18" t="n"/>
      <c r="M22" s="18" t="n"/>
    </row>
    <row r="23">
      <c r="A23" s="24" t="n"/>
      <c r="B23" s="18" t="n"/>
      <c r="C23" s="18" t="n"/>
      <c r="D23" s="18" t="n"/>
      <c r="E23" s="18" t="n"/>
      <c r="F23" s="25" t="n"/>
      <c r="G23" s="25" t="n"/>
      <c r="H23" s="22">
        <f>IF(E23="","",IFERROR(INDEX('Pfandsätze'!$B$5:$B$44,MATCH(E23,'Pfandsätze'!$A$5:$A$44,0)),""))</f>
        <v/>
      </c>
      <c r="I23" s="22">
        <f>IF(OR(F23="",H23=""),"",F23*H23)</f>
        <v/>
      </c>
      <c r="J23" s="22">
        <f>IF(OR(G23="",H23=""),"",G23*H23)</f>
        <v/>
      </c>
      <c r="K23" s="26" t="n"/>
      <c r="L23" s="18" t="n"/>
      <c r="M23" s="18" t="n"/>
    </row>
    <row r="24">
      <c r="A24" s="24" t="n"/>
      <c r="B24" s="18" t="n"/>
      <c r="C24" s="18" t="n"/>
      <c r="D24" s="18" t="n"/>
      <c r="E24" s="18" t="n"/>
      <c r="F24" s="25" t="n"/>
      <c r="G24" s="25" t="n"/>
      <c r="H24" s="22">
        <f>IF(E24="","",IFERROR(INDEX('Pfandsätze'!$B$5:$B$44,MATCH(E24,'Pfandsätze'!$A$5:$A$44,0)),""))</f>
        <v/>
      </c>
      <c r="I24" s="22">
        <f>IF(OR(F24="",H24=""),"",F24*H24)</f>
        <v/>
      </c>
      <c r="J24" s="22">
        <f>IF(OR(G24="",H24=""),"",G24*H24)</f>
        <v/>
      </c>
      <c r="K24" s="26" t="n"/>
      <c r="L24" s="18" t="n"/>
      <c r="M24" s="18" t="n"/>
    </row>
    <row r="25">
      <c r="A25" s="24" t="n"/>
      <c r="B25" s="18" t="n"/>
      <c r="C25" s="18" t="n"/>
      <c r="D25" s="18" t="n"/>
      <c r="E25" s="18" t="n"/>
      <c r="F25" s="25" t="n"/>
      <c r="G25" s="25" t="n"/>
      <c r="H25" s="22">
        <f>IF(E25="","",IFERROR(INDEX('Pfandsätze'!$B$5:$B$44,MATCH(E25,'Pfandsätze'!$A$5:$A$44,0)),""))</f>
        <v/>
      </c>
      <c r="I25" s="22">
        <f>IF(OR(F25="",H25=""),"",F25*H25)</f>
        <v/>
      </c>
      <c r="J25" s="22">
        <f>IF(OR(G25="",H25=""),"",G25*H25)</f>
        <v/>
      </c>
      <c r="K25" s="26" t="n"/>
      <c r="L25" s="18" t="n"/>
      <c r="M25" s="18" t="n"/>
    </row>
    <row r="26">
      <c r="A26" s="24" t="n"/>
      <c r="B26" s="18" t="n"/>
      <c r="C26" s="18" t="n"/>
      <c r="D26" s="18" t="n"/>
      <c r="E26" s="18" t="n"/>
      <c r="F26" s="25" t="n"/>
      <c r="G26" s="25" t="n"/>
      <c r="H26" s="22">
        <f>IF(E26="","",IFERROR(INDEX('Pfandsätze'!$B$5:$B$44,MATCH(E26,'Pfandsätze'!$A$5:$A$44,0)),""))</f>
        <v/>
      </c>
      <c r="I26" s="22">
        <f>IF(OR(F26="",H26=""),"",F26*H26)</f>
        <v/>
      </c>
      <c r="J26" s="22">
        <f>IF(OR(G26="",H26=""),"",G26*H26)</f>
        <v/>
      </c>
      <c r="K26" s="26" t="n"/>
      <c r="L26" s="18" t="n"/>
      <c r="M26" s="18" t="n"/>
    </row>
    <row r="27">
      <c r="A27" s="24" t="n"/>
      <c r="B27" s="18" t="n"/>
      <c r="C27" s="18" t="n"/>
      <c r="D27" s="18" t="n"/>
      <c r="E27" s="18" t="n"/>
      <c r="F27" s="25" t="n"/>
      <c r="G27" s="25" t="n"/>
      <c r="H27" s="22">
        <f>IF(E27="","",IFERROR(INDEX('Pfandsätze'!$B$5:$B$44,MATCH(E27,'Pfandsätze'!$A$5:$A$44,0)),""))</f>
        <v/>
      </c>
      <c r="I27" s="22">
        <f>IF(OR(F27="",H27=""),"",F27*H27)</f>
        <v/>
      </c>
      <c r="J27" s="22">
        <f>IF(OR(G27="",H27=""),"",G27*H27)</f>
        <v/>
      </c>
      <c r="K27" s="26" t="n"/>
      <c r="L27" s="18" t="n"/>
      <c r="M27" s="18" t="n"/>
    </row>
    <row r="28">
      <c r="A28" s="24" t="n"/>
      <c r="B28" s="18" t="n"/>
      <c r="C28" s="18" t="n"/>
      <c r="D28" s="18" t="n"/>
      <c r="E28" s="18" t="n"/>
      <c r="F28" s="25" t="n"/>
      <c r="G28" s="25" t="n"/>
      <c r="H28" s="22">
        <f>IF(E28="","",IFERROR(INDEX('Pfandsätze'!$B$5:$B$44,MATCH(E28,'Pfandsätze'!$A$5:$A$44,0)),""))</f>
        <v/>
      </c>
      <c r="I28" s="22">
        <f>IF(OR(F28="",H28=""),"",F28*H28)</f>
        <v/>
      </c>
      <c r="J28" s="22">
        <f>IF(OR(G28="",H28=""),"",G28*H28)</f>
        <v/>
      </c>
      <c r="K28" s="26" t="n"/>
      <c r="L28" s="18" t="n"/>
      <c r="M28" s="18" t="n"/>
    </row>
    <row r="29">
      <c r="A29" s="24" t="n"/>
      <c r="B29" s="18" t="n"/>
      <c r="C29" s="18" t="n"/>
      <c r="D29" s="18" t="n"/>
      <c r="E29" s="18" t="n"/>
      <c r="F29" s="25" t="n"/>
      <c r="G29" s="25" t="n"/>
      <c r="H29" s="22">
        <f>IF(E29="","",IFERROR(INDEX('Pfandsätze'!$B$5:$B$44,MATCH(E29,'Pfandsätze'!$A$5:$A$44,0)),""))</f>
        <v/>
      </c>
      <c r="I29" s="22">
        <f>IF(OR(F29="",H29=""),"",F29*H29)</f>
        <v/>
      </c>
      <c r="J29" s="22">
        <f>IF(OR(G29="",H29=""),"",G29*H29)</f>
        <v/>
      </c>
      <c r="K29" s="26" t="n"/>
      <c r="L29" s="18" t="n"/>
      <c r="M29" s="18" t="n"/>
    </row>
    <row r="30">
      <c r="A30" s="24" t="n"/>
      <c r="B30" s="18" t="n"/>
      <c r="C30" s="18" t="n"/>
      <c r="D30" s="18" t="n"/>
      <c r="E30" s="18" t="n"/>
      <c r="F30" s="25" t="n"/>
      <c r="G30" s="25" t="n"/>
      <c r="H30" s="22">
        <f>IF(E30="","",IFERROR(INDEX('Pfandsätze'!$B$5:$B$44,MATCH(E30,'Pfandsätze'!$A$5:$A$44,0)),""))</f>
        <v/>
      </c>
      <c r="I30" s="22">
        <f>IF(OR(F30="",H30=""),"",F30*H30)</f>
        <v/>
      </c>
      <c r="J30" s="22">
        <f>IF(OR(G30="",H30=""),"",G30*H30)</f>
        <v/>
      </c>
      <c r="K30" s="26" t="n"/>
      <c r="L30" s="18" t="n"/>
      <c r="M30" s="18" t="n"/>
    </row>
    <row r="31">
      <c r="A31" s="24" t="n"/>
      <c r="B31" s="18" t="n"/>
      <c r="C31" s="18" t="n"/>
      <c r="D31" s="18" t="n"/>
      <c r="E31" s="18" t="n"/>
      <c r="F31" s="25" t="n"/>
      <c r="G31" s="25" t="n"/>
      <c r="H31" s="22">
        <f>IF(E31="","",IFERROR(INDEX('Pfandsätze'!$B$5:$B$44,MATCH(E31,'Pfandsätze'!$A$5:$A$44,0)),""))</f>
        <v/>
      </c>
      <c r="I31" s="22">
        <f>IF(OR(F31="",H31=""),"",F31*H31)</f>
        <v/>
      </c>
      <c r="J31" s="22">
        <f>IF(OR(G31="",H31=""),"",G31*H31)</f>
        <v/>
      </c>
      <c r="K31" s="26" t="n"/>
      <c r="L31" s="18" t="n"/>
      <c r="M31" s="18" t="n"/>
    </row>
    <row r="32">
      <c r="A32" s="24" t="n"/>
      <c r="B32" s="18" t="n"/>
      <c r="C32" s="18" t="n"/>
      <c r="D32" s="18" t="n"/>
      <c r="E32" s="18" t="n"/>
      <c r="F32" s="25" t="n"/>
      <c r="G32" s="25" t="n"/>
      <c r="H32" s="22">
        <f>IF(E32="","",IFERROR(INDEX('Pfandsätze'!$B$5:$B$44,MATCH(E32,'Pfandsätze'!$A$5:$A$44,0)),""))</f>
        <v/>
      </c>
      <c r="I32" s="22">
        <f>IF(OR(F32="",H32=""),"",F32*H32)</f>
        <v/>
      </c>
      <c r="J32" s="22">
        <f>IF(OR(G32="",H32=""),"",G32*H32)</f>
        <v/>
      </c>
      <c r="K32" s="26" t="n"/>
      <c r="L32" s="18" t="n"/>
      <c r="M32" s="18" t="n"/>
    </row>
    <row r="33">
      <c r="A33" s="24" t="n"/>
      <c r="B33" s="18" t="n"/>
      <c r="C33" s="18" t="n"/>
      <c r="D33" s="18" t="n"/>
      <c r="E33" s="18" t="n"/>
      <c r="F33" s="25" t="n"/>
      <c r="G33" s="25" t="n"/>
      <c r="H33" s="22">
        <f>IF(E33="","",IFERROR(INDEX('Pfandsätze'!$B$5:$B$44,MATCH(E33,'Pfandsätze'!$A$5:$A$44,0)),""))</f>
        <v/>
      </c>
      <c r="I33" s="22">
        <f>IF(OR(F33="",H33=""),"",F33*H33)</f>
        <v/>
      </c>
      <c r="J33" s="22">
        <f>IF(OR(G33="",H33=""),"",G33*H33)</f>
        <v/>
      </c>
      <c r="K33" s="26" t="n"/>
      <c r="L33" s="18" t="n"/>
      <c r="M33" s="18" t="n"/>
    </row>
    <row r="34">
      <c r="A34" s="24" t="n"/>
      <c r="B34" s="18" t="n"/>
      <c r="C34" s="18" t="n"/>
      <c r="D34" s="18" t="n"/>
      <c r="E34" s="18" t="n"/>
      <c r="F34" s="25" t="n"/>
      <c r="G34" s="25" t="n"/>
      <c r="H34" s="22">
        <f>IF(E34="","",IFERROR(INDEX('Pfandsätze'!$B$5:$B$44,MATCH(E34,'Pfandsätze'!$A$5:$A$44,0)),""))</f>
        <v/>
      </c>
      <c r="I34" s="22">
        <f>IF(OR(F34="",H34=""),"",F34*H34)</f>
        <v/>
      </c>
      <c r="J34" s="22">
        <f>IF(OR(G34="",H34=""),"",G34*H34)</f>
        <v/>
      </c>
      <c r="K34" s="26" t="n"/>
      <c r="L34" s="18" t="n"/>
      <c r="M34" s="18" t="n"/>
    </row>
    <row r="35">
      <c r="A35" s="24" t="n"/>
      <c r="B35" s="18" t="n"/>
      <c r="C35" s="18" t="n"/>
      <c r="D35" s="18" t="n"/>
      <c r="E35" s="18" t="n"/>
      <c r="F35" s="25" t="n"/>
      <c r="G35" s="25" t="n"/>
      <c r="H35" s="22">
        <f>IF(E35="","",IFERROR(INDEX('Pfandsätze'!$B$5:$B$44,MATCH(E35,'Pfandsätze'!$A$5:$A$44,0)),""))</f>
        <v/>
      </c>
      <c r="I35" s="22">
        <f>IF(OR(F35="",H35=""),"",F35*H35)</f>
        <v/>
      </c>
      <c r="J35" s="22">
        <f>IF(OR(G35="",H35=""),"",G35*H35)</f>
        <v/>
      </c>
      <c r="K35" s="26" t="n"/>
      <c r="L35" s="18" t="n"/>
      <c r="M35" s="18" t="n"/>
    </row>
    <row r="36">
      <c r="A36" s="24" t="n"/>
      <c r="B36" s="18" t="n"/>
      <c r="C36" s="18" t="n"/>
      <c r="D36" s="18" t="n"/>
      <c r="E36" s="18" t="n"/>
      <c r="F36" s="25" t="n"/>
      <c r="G36" s="25" t="n"/>
      <c r="H36" s="22">
        <f>IF(E36="","",IFERROR(INDEX('Pfandsätze'!$B$5:$B$44,MATCH(E36,'Pfandsätze'!$A$5:$A$44,0)),""))</f>
        <v/>
      </c>
      <c r="I36" s="22">
        <f>IF(OR(F36="",H36=""),"",F36*H36)</f>
        <v/>
      </c>
      <c r="J36" s="22">
        <f>IF(OR(G36="",H36=""),"",G36*H36)</f>
        <v/>
      </c>
      <c r="K36" s="26" t="n"/>
      <c r="L36" s="18" t="n"/>
      <c r="M36" s="18" t="n"/>
    </row>
    <row r="37">
      <c r="A37" s="24" t="n"/>
      <c r="B37" s="18" t="n"/>
      <c r="C37" s="18" t="n"/>
      <c r="D37" s="18" t="n"/>
      <c r="E37" s="18" t="n"/>
      <c r="F37" s="25" t="n"/>
      <c r="G37" s="25" t="n"/>
      <c r="H37" s="22">
        <f>IF(E37="","",IFERROR(INDEX('Pfandsätze'!$B$5:$B$44,MATCH(E37,'Pfandsätze'!$A$5:$A$44,0)),""))</f>
        <v/>
      </c>
      <c r="I37" s="22">
        <f>IF(OR(F37="",H37=""),"",F37*H37)</f>
        <v/>
      </c>
      <c r="J37" s="22">
        <f>IF(OR(G37="",H37=""),"",G37*H37)</f>
        <v/>
      </c>
      <c r="K37" s="26" t="n"/>
      <c r="L37" s="18" t="n"/>
      <c r="M37" s="18" t="n"/>
    </row>
    <row r="38">
      <c r="A38" s="24" t="n"/>
      <c r="B38" s="18" t="n"/>
      <c r="C38" s="18" t="n"/>
      <c r="D38" s="18" t="n"/>
      <c r="E38" s="18" t="n"/>
      <c r="F38" s="25" t="n"/>
      <c r="G38" s="25" t="n"/>
      <c r="H38" s="22">
        <f>IF(E38="","",IFERROR(INDEX('Pfandsätze'!$B$5:$B$44,MATCH(E38,'Pfandsätze'!$A$5:$A$44,0)),""))</f>
        <v/>
      </c>
      <c r="I38" s="22">
        <f>IF(OR(F38="",H38=""),"",F38*H38)</f>
        <v/>
      </c>
      <c r="J38" s="22">
        <f>IF(OR(G38="",H38=""),"",G38*H38)</f>
        <v/>
      </c>
      <c r="K38" s="26" t="n"/>
      <c r="L38" s="18" t="n"/>
      <c r="M38" s="18" t="n"/>
    </row>
    <row r="39">
      <c r="A39" s="24" t="n"/>
      <c r="B39" s="18" t="n"/>
      <c r="C39" s="18" t="n"/>
      <c r="D39" s="18" t="n"/>
      <c r="E39" s="18" t="n"/>
      <c r="F39" s="25" t="n"/>
      <c r="G39" s="25" t="n"/>
      <c r="H39" s="22">
        <f>IF(E39="","",IFERROR(INDEX('Pfandsätze'!$B$5:$B$44,MATCH(E39,'Pfandsätze'!$A$5:$A$44,0)),""))</f>
        <v/>
      </c>
      <c r="I39" s="22">
        <f>IF(OR(F39="",H39=""),"",F39*H39)</f>
        <v/>
      </c>
      <c r="J39" s="22">
        <f>IF(OR(G39="",H39=""),"",G39*H39)</f>
        <v/>
      </c>
      <c r="K39" s="26" t="n"/>
      <c r="L39" s="18" t="n"/>
      <c r="M39" s="18" t="n"/>
    </row>
    <row r="40">
      <c r="A40" s="24" t="n"/>
      <c r="B40" s="18" t="n"/>
      <c r="C40" s="18" t="n"/>
      <c r="D40" s="18" t="n"/>
      <c r="E40" s="18" t="n"/>
      <c r="F40" s="25" t="n"/>
      <c r="G40" s="25" t="n"/>
      <c r="H40" s="22">
        <f>IF(E40="","",IFERROR(INDEX('Pfandsätze'!$B$5:$B$44,MATCH(E40,'Pfandsätze'!$A$5:$A$44,0)),""))</f>
        <v/>
      </c>
      <c r="I40" s="22">
        <f>IF(OR(F40="",H40=""),"",F40*H40)</f>
        <v/>
      </c>
      <c r="J40" s="22">
        <f>IF(OR(G40="",H40=""),"",G40*H40)</f>
        <v/>
      </c>
      <c r="K40" s="26" t="n"/>
      <c r="L40" s="18" t="n"/>
      <c r="M40" s="18" t="n"/>
    </row>
    <row r="41">
      <c r="A41" s="24" t="n"/>
      <c r="B41" s="18" t="n"/>
      <c r="C41" s="18" t="n"/>
      <c r="D41" s="18" t="n"/>
      <c r="E41" s="18" t="n"/>
      <c r="F41" s="25" t="n"/>
      <c r="G41" s="25" t="n"/>
      <c r="H41" s="22">
        <f>IF(E41="","",IFERROR(INDEX('Pfandsätze'!$B$5:$B$44,MATCH(E41,'Pfandsätze'!$A$5:$A$44,0)),""))</f>
        <v/>
      </c>
      <c r="I41" s="22">
        <f>IF(OR(F41="",H41=""),"",F41*H41)</f>
        <v/>
      </c>
      <c r="J41" s="22">
        <f>IF(OR(G41="",H41=""),"",G41*H41)</f>
        <v/>
      </c>
      <c r="K41" s="26" t="n"/>
      <c r="L41" s="18" t="n"/>
      <c r="M41" s="18" t="n"/>
    </row>
    <row r="42">
      <c r="A42" s="24" t="n"/>
      <c r="B42" s="18" t="n"/>
      <c r="C42" s="18" t="n"/>
      <c r="D42" s="18" t="n"/>
      <c r="E42" s="18" t="n"/>
      <c r="F42" s="25" t="n"/>
      <c r="G42" s="25" t="n"/>
      <c r="H42" s="22">
        <f>IF(E42="","",IFERROR(INDEX('Pfandsätze'!$B$5:$B$44,MATCH(E42,'Pfandsätze'!$A$5:$A$44,0)),""))</f>
        <v/>
      </c>
      <c r="I42" s="22">
        <f>IF(OR(F42="",H42=""),"",F42*H42)</f>
        <v/>
      </c>
      <c r="J42" s="22">
        <f>IF(OR(G42="",H42=""),"",G42*H42)</f>
        <v/>
      </c>
      <c r="K42" s="26" t="n"/>
      <c r="L42" s="18" t="n"/>
      <c r="M42" s="18" t="n"/>
    </row>
    <row r="43">
      <c r="A43" s="24" t="n"/>
      <c r="B43" s="18" t="n"/>
      <c r="C43" s="18" t="n"/>
      <c r="D43" s="18" t="n"/>
      <c r="E43" s="18" t="n"/>
      <c r="F43" s="25" t="n"/>
      <c r="G43" s="25" t="n"/>
      <c r="H43" s="22">
        <f>IF(E43="","",IFERROR(INDEX('Pfandsätze'!$B$5:$B$44,MATCH(E43,'Pfandsätze'!$A$5:$A$44,0)),""))</f>
        <v/>
      </c>
      <c r="I43" s="22">
        <f>IF(OR(F43="",H43=""),"",F43*H43)</f>
        <v/>
      </c>
      <c r="J43" s="22">
        <f>IF(OR(G43="",H43=""),"",G43*H43)</f>
        <v/>
      </c>
      <c r="K43" s="26" t="n"/>
      <c r="L43" s="18" t="n"/>
      <c r="M43" s="18" t="n"/>
    </row>
    <row r="44">
      <c r="A44" s="24" t="n"/>
      <c r="B44" s="18" t="n"/>
      <c r="C44" s="18" t="n"/>
      <c r="D44" s="18" t="n"/>
      <c r="E44" s="18" t="n"/>
      <c r="F44" s="25" t="n"/>
      <c r="G44" s="25" t="n"/>
      <c r="H44" s="22">
        <f>IF(E44="","",IFERROR(INDEX('Pfandsätze'!$B$5:$B$44,MATCH(E44,'Pfandsätze'!$A$5:$A$44,0)),""))</f>
        <v/>
      </c>
      <c r="I44" s="22">
        <f>IF(OR(F44="",H44=""),"",F44*H44)</f>
        <v/>
      </c>
      <c r="J44" s="22">
        <f>IF(OR(G44="",H44=""),"",G44*H44)</f>
        <v/>
      </c>
      <c r="K44" s="26" t="n"/>
      <c r="L44" s="18" t="n"/>
      <c r="M44" s="18" t="n"/>
    </row>
    <row r="45">
      <c r="A45" s="24" t="n"/>
      <c r="B45" s="18" t="n"/>
      <c r="C45" s="18" t="n"/>
      <c r="D45" s="18" t="n"/>
      <c r="E45" s="18" t="n"/>
      <c r="F45" s="25" t="n"/>
      <c r="G45" s="25" t="n"/>
      <c r="H45" s="22">
        <f>IF(E45="","",IFERROR(INDEX('Pfandsätze'!$B$5:$B$44,MATCH(E45,'Pfandsätze'!$A$5:$A$44,0)),""))</f>
        <v/>
      </c>
      <c r="I45" s="22">
        <f>IF(OR(F45="",H45=""),"",F45*H45)</f>
        <v/>
      </c>
      <c r="J45" s="22">
        <f>IF(OR(G45="",H45=""),"",G45*H45)</f>
        <v/>
      </c>
      <c r="K45" s="26" t="n"/>
      <c r="L45" s="18" t="n"/>
      <c r="M45" s="18" t="n"/>
    </row>
    <row r="46">
      <c r="A46" s="24" t="n"/>
      <c r="B46" s="18" t="n"/>
      <c r="C46" s="18" t="n"/>
      <c r="D46" s="18" t="n"/>
      <c r="E46" s="18" t="n"/>
      <c r="F46" s="25" t="n"/>
      <c r="G46" s="25" t="n"/>
      <c r="H46" s="22">
        <f>IF(E46="","",IFERROR(INDEX('Pfandsätze'!$B$5:$B$44,MATCH(E46,'Pfandsätze'!$A$5:$A$44,0)),""))</f>
        <v/>
      </c>
      <c r="I46" s="22">
        <f>IF(OR(F46="",H46=""),"",F46*H46)</f>
        <v/>
      </c>
      <c r="J46" s="22">
        <f>IF(OR(G46="",H46=""),"",G46*H46)</f>
        <v/>
      </c>
      <c r="K46" s="26" t="n"/>
      <c r="L46" s="18" t="n"/>
      <c r="M46" s="18" t="n"/>
    </row>
    <row r="47">
      <c r="A47" s="24" t="n"/>
      <c r="B47" s="18" t="n"/>
      <c r="C47" s="18" t="n"/>
      <c r="D47" s="18" t="n"/>
      <c r="E47" s="18" t="n"/>
      <c r="F47" s="25" t="n"/>
      <c r="G47" s="25" t="n"/>
      <c r="H47" s="22">
        <f>IF(E47="","",IFERROR(INDEX('Pfandsätze'!$B$5:$B$44,MATCH(E47,'Pfandsätze'!$A$5:$A$44,0)),""))</f>
        <v/>
      </c>
      <c r="I47" s="22">
        <f>IF(OR(F47="",H47=""),"",F47*H47)</f>
        <v/>
      </c>
      <c r="J47" s="22">
        <f>IF(OR(G47="",H47=""),"",G47*H47)</f>
        <v/>
      </c>
      <c r="K47" s="26" t="n"/>
      <c r="L47" s="18" t="n"/>
      <c r="M47" s="18" t="n"/>
    </row>
    <row r="48">
      <c r="A48" s="24" t="n"/>
      <c r="B48" s="18" t="n"/>
      <c r="C48" s="18" t="n"/>
      <c r="D48" s="18" t="n"/>
      <c r="E48" s="18" t="n"/>
      <c r="F48" s="25" t="n"/>
      <c r="G48" s="25" t="n"/>
      <c r="H48" s="22">
        <f>IF(E48="","",IFERROR(INDEX('Pfandsätze'!$B$5:$B$44,MATCH(E48,'Pfandsätze'!$A$5:$A$44,0)),""))</f>
        <v/>
      </c>
      <c r="I48" s="22">
        <f>IF(OR(F48="",H48=""),"",F48*H48)</f>
        <v/>
      </c>
      <c r="J48" s="22">
        <f>IF(OR(G48="",H48=""),"",G48*H48)</f>
        <v/>
      </c>
      <c r="K48" s="26" t="n"/>
      <c r="L48" s="18" t="n"/>
      <c r="M48" s="18" t="n"/>
    </row>
    <row r="49">
      <c r="A49" s="24" t="n"/>
      <c r="B49" s="18" t="n"/>
      <c r="C49" s="18" t="n"/>
      <c r="D49" s="18" t="n"/>
      <c r="E49" s="18" t="n"/>
      <c r="F49" s="25" t="n"/>
      <c r="G49" s="25" t="n"/>
      <c r="H49" s="22">
        <f>IF(E49="","",IFERROR(INDEX('Pfandsätze'!$B$5:$B$44,MATCH(E49,'Pfandsätze'!$A$5:$A$44,0)),""))</f>
        <v/>
      </c>
      <c r="I49" s="22">
        <f>IF(OR(F49="",H49=""),"",F49*H49)</f>
        <v/>
      </c>
      <c r="J49" s="22">
        <f>IF(OR(G49="",H49=""),"",G49*H49)</f>
        <v/>
      </c>
      <c r="K49" s="26" t="n"/>
      <c r="L49" s="18" t="n"/>
      <c r="M49" s="18" t="n"/>
    </row>
    <row r="50">
      <c r="A50" s="24" t="n"/>
      <c r="B50" s="18" t="n"/>
      <c r="C50" s="18" t="n"/>
      <c r="D50" s="18" t="n"/>
      <c r="E50" s="18" t="n"/>
      <c r="F50" s="25" t="n"/>
      <c r="G50" s="25" t="n"/>
      <c r="H50" s="22">
        <f>IF(E50="","",IFERROR(INDEX('Pfandsätze'!$B$5:$B$44,MATCH(E50,'Pfandsätze'!$A$5:$A$44,0)),""))</f>
        <v/>
      </c>
      <c r="I50" s="22">
        <f>IF(OR(F50="",H50=""),"",F50*H50)</f>
        <v/>
      </c>
      <c r="J50" s="22">
        <f>IF(OR(G50="",H50=""),"",G50*H50)</f>
        <v/>
      </c>
      <c r="K50" s="26" t="n"/>
      <c r="L50" s="18" t="n"/>
      <c r="M50" s="18" t="n"/>
    </row>
    <row r="51">
      <c r="A51" s="24" t="n"/>
      <c r="B51" s="18" t="n"/>
      <c r="C51" s="18" t="n"/>
      <c r="D51" s="18" t="n"/>
      <c r="E51" s="18" t="n"/>
      <c r="F51" s="25" t="n"/>
      <c r="G51" s="25" t="n"/>
      <c r="H51" s="22">
        <f>IF(E51="","",IFERROR(INDEX('Pfandsätze'!$B$5:$B$44,MATCH(E51,'Pfandsätze'!$A$5:$A$44,0)),""))</f>
        <v/>
      </c>
      <c r="I51" s="22">
        <f>IF(OR(F51="",H51=""),"",F51*H51)</f>
        <v/>
      </c>
      <c r="J51" s="22">
        <f>IF(OR(G51="",H51=""),"",G51*H51)</f>
        <v/>
      </c>
      <c r="K51" s="26" t="n"/>
      <c r="L51" s="18" t="n"/>
      <c r="M51" s="18" t="n"/>
    </row>
    <row r="52">
      <c r="A52" s="24" t="n"/>
      <c r="B52" s="18" t="n"/>
      <c r="C52" s="18" t="n"/>
      <c r="D52" s="18" t="n"/>
      <c r="E52" s="18" t="n"/>
      <c r="F52" s="25" t="n"/>
      <c r="G52" s="25" t="n"/>
      <c r="H52" s="22">
        <f>IF(E52="","",IFERROR(INDEX('Pfandsätze'!$B$5:$B$44,MATCH(E52,'Pfandsätze'!$A$5:$A$44,0)),""))</f>
        <v/>
      </c>
      <c r="I52" s="22">
        <f>IF(OR(F52="",H52=""),"",F52*H52)</f>
        <v/>
      </c>
      <c r="J52" s="22">
        <f>IF(OR(G52="",H52=""),"",G52*H52)</f>
        <v/>
      </c>
      <c r="K52" s="26" t="n"/>
      <c r="L52" s="18" t="n"/>
      <c r="M52" s="18" t="n"/>
    </row>
    <row r="53">
      <c r="A53" s="24" t="n"/>
      <c r="B53" s="18" t="n"/>
      <c r="C53" s="18" t="n"/>
      <c r="D53" s="18" t="n"/>
      <c r="E53" s="18" t="n"/>
      <c r="F53" s="25" t="n"/>
      <c r="G53" s="25" t="n"/>
      <c r="H53" s="22">
        <f>IF(E53="","",IFERROR(INDEX('Pfandsätze'!$B$5:$B$44,MATCH(E53,'Pfandsätze'!$A$5:$A$44,0)),""))</f>
        <v/>
      </c>
      <c r="I53" s="22">
        <f>IF(OR(F53="",H53=""),"",F53*H53)</f>
        <v/>
      </c>
      <c r="J53" s="22">
        <f>IF(OR(G53="",H53=""),"",G53*H53)</f>
        <v/>
      </c>
      <c r="K53" s="26" t="n"/>
      <c r="L53" s="18" t="n"/>
      <c r="M53" s="18" t="n"/>
    </row>
    <row r="54">
      <c r="A54" s="24" t="n"/>
      <c r="B54" s="18" t="n"/>
      <c r="C54" s="18" t="n"/>
      <c r="D54" s="18" t="n"/>
      <c r="E54" s="18" t="n"/>
      <c r="F54" s="25" t="n"/>
      <c r="G54" s="25" t="n"/>
      <c r="H54" s="22">
        <f>IF(E54="","",IFERROR(INDEX('Pfandsätze'!$B$5:$B$44,MATCH(E54,'Pfandsätze'!$A$5:$A$44,0)),""))</f>
        <v/>
      </c>
      <c r="I54" s="22">
        <f>IF(OR(F54="",H54=""),"",F54*H54)</f>
        <v/>
      </c>
      <c r="J54" s="22">
        <f>IF(OR(G54="",H54=""),"",G54*H54)</f>
        <v/>
      </c>
      <c r="K54" s="26" t="n"/>
      <c r="L54" s="18" t="n"/>
      <c r="M54" s="18" t="n"/>
    </row>
    <row r="55">
      <c r="A55" s="24" t="n"/>
      <c r="B55" s="18" t="n"/>
      <c r="C55" s="18" t="n"/>
      <c r="D55" s="18" t="n"/>
      <c r="E55" s="18" t="n"/>
      <c r="F55" s="25" t="n"/>
      <c r="G55" s="25" t="n"/>
      <c r="H55" s="22">
        <f>IF(E55="","",IFERROR(INDEX('Pfandsätze'!$B$5:$B$44,MATCH(E55,'Pfandsätze'!$A$5:$A$44,0)),""))</f>
        <v/>
      </c>
      <c r="I55" s="22">
        <f>IF(OR(F55="",H55=""),"",F55*H55)</f>
        <v/>
      </c>
      <c r="J55" s="22">
        <f>IF(OR(G55="",H55=""),"",G55*H55)</f>
        <v/>
      </c>
      <c r="K55" s="26" t="n"/>
      <c r="L55" s="18" t="n"/>
      <c r="M55" s="18" t="n"/>
    </row>
    <row r="56">
      <c r="A56" s="24" t="n"/>
      <c r="B56" s="18" t="n"/>
      <c r="C56" s="18" t="n"/>
      <c r="D56" s="18" t="n"/>
      <c r="E56" s="18" t="n"/>
      <c r="F56" s="25" t="n"/>
      <c r="G56" s="25" t="n"/>
      <c r="H56" s="22">
        <f>IF(E56="","",IFERROR(INDEX('Pfandsätze'!$B$5:$B$44,MATCH(E56,'Pfandsätze'!$A$5:$A$44,0)),""))</f>
        <v/>
      </c>
      <c r="I56" s="22">
        <f>IF(OR(F56="",H56=""),"",F56*H56)</f>
        <v/>
      </c>
      <c r="J56" s="22">
        <f>IF(OR(G56="",H56=""),"",G56*H56)</f>
        <v/>
      </c>
      <c r="K56" s="26" t="n"/>
      <c r="L56" s="18" t="n"/>
      <c r="M56" s="18" t="n"/>
    </row>
    <row r="57">
      <c r="A57" s="24" t="n"/>
      <c r="B57" s="18" t="n"/>
      <c r="C57" s="18" t="n"/>
      <c r="D57" s="18" t="n"/>
      <c r="E57" s="18" t="n"/>
      <c r="F57" s="25" t="n"/>
      <c r="G57" s="25" t="n"/>
      <c r="H57" s="22">
        <f>IF(E57="","",IFERROR(INDEX('Pfandsätze'!$B$5:$B$44,MATCH(E57,'Pfandsätze'!$A$5:$A$44,0)),""))</f>
        <v/>
      </c>
      <c r="I57" s="22">
        <f>IF(OR(F57="",H57=""),"",F57*H57)</f>
        <v/>
      </c>
      <c r="J57" s="22">
        <f>IF(OR(G57="",H57=""),"",G57*H57)</f>
        <v/>
      </c>
      <c r="K57" s="26" t="n"/>
      <c r="L57" s="18" t="n"/>
      <c r="M57" s="18" t="n"/>
    </row>
    <row r="58">
      <c r="A58" s="24" t="n"/>
      <c r="B58" s="18" t="n"/>
      <c r="C58" s="18" t="n"/>
      <c r="D58" s="18" t="n"/>
      <c r="E58" s="18" t="n"/>
      <c r="F58" s="25" t="n"/>
      <c r="G58" s="25" t="n"/>
      <c r="H58" s="22">
        <f>IF(E58="","",IFERROR(INDEX('Pfandsätze'!$B$5:$B$44,MATCH(E58,'Pfandsätze'!$A$5:$A$44,0)),""))</f>
        <v/>
      </c>
      <c r="I58" s="22">
        <f>IF(OR(F58="",H58=""),"",F58*H58)</f>
        <v/>
      </c>
      <c r="J58" s="22">
        <f>IF(OR(G58="",H58=""),"",G58*H58)</f>
        <v/>
      </c>
      <c r="K58" s="26" t="n"/>
      <c r="L58" s="18" t="n"/>
      <c r="M58" s="18" t="n"/>
    </row>
    <row r="59">
      <c r="A59" s="24" t="n"/>
      <c r="B59" s="18" t="n"/>
      <c r="C59" s="18" t="n"/>
      <c r="D59" s="18" t="n"/>
      <c r="E59" s="18" t="n"/>
      <c r="F59" s="25" t="n"/>
      <c r="G59" s="25" t="n"/>
      <c r="H59" s="22">
        <f>IF(E59="","",IFERROR(INDEX('Pfandsätze'!$B$5:$B$44,MATCH(E59,'Pfandsätze'!$A$5:$A$44,0)),""))</f>
        <v/>
      </c>
      <c r="I59" s="22">
        <f>IF(OR(F59="",H59=""),"",F59*H59)</f>
        <v/>
      </c>
      <c r="J59" s="22">
        <f>IF(OR(G59="",H59=""),"",G59*H59)</f>
        <v/>
      </c>
      <c r="K59" s="26" t="n"/>
      <c r="L59" s="18" t="n"/>
      <c r="M59" s="18" t="n"/>
    </row>
    <row r="60">
      <c r="A60" s="24" t="n"/>
      <c r="B60" s="18" t="n"/>
      <c r="C60" s="18" t="n"/>
      <c r="D60" s="18" t="n"/>
      <c r="E60" s="18" t="n"/>
      <c r="F60" s="25" t="n"/>
      <c r="G60" s="25" t="n"/>
      <c r="H60" s="22">
        <f>IF(E60="","",IFERROR(INDEX('Pfandsätze'!$B$5:$B$44,MATCH(E60,'Pfandsätze'!$A$5:$A$44,0)),""))</f>
        <v/>
      </c>
      <c r="I60" s="22">
        <f>IF(OR(F60="",H60=""),"",F60*H60)</f>
        <v/>
      </c>
      <c r="J60" s="22">
        <f>IF(OR(G60="",H60=""),"",G60*H60)</f>
        <v/>
      </c>
      <c r="K60" s="26" t="n"/>
      <c r="L60" s="18" t="n"/>
      <c r="M60" s="18" t="n"/>
    </row>
    <row r="61">
      <c r="A61" s="24" t="n"/>
      <c r="B61" s="18" t="n"/>
      <c r="C61" s="18" t="n"/>
      <c r="D61" s="18" t="n"/>
      <c r="E61" s="18" t="n"/>
      <c r="F61" s="25" t="n"/>
      <c r="G61" s="25" t="n"/>
      <c r="H61" s="22">
        <f>IF(E61="","",IFERROR(INDEX('Pfandsätze'!$B$5:$B$44,MATCH(E61,'Pfandsätze'!$A$5:$A$44,0)),""))</f>
        <v/>
      </c>
      <c r="I61" s="22">
        <f>IF(OR(F61="",H61=""),"",F61*H61)</f>
        <v/>
      </c>
      <c r="J61" s="22">
        <f>IF(OR(G61="",H61=""),"",G61*H61)</f>
        <v/>
      </c>
      <c r="K61" s="26" t="n"/>
      <c r="L61" s="18" t="n"/>
      <c r="M61" s="18" t="n"/>
    </row>
    <row r="62">
      <c r="A62" s="24" t="n"/>
      <c r="B62" s="18" t="n"/>
      <c r="C62" s="18" t="n"/>
      <c r="D62" s="18" t="n"/>
      <c r="E62" s="18" t="n"/>
      <c r="F62" s="25" t="n"/>
      <c r="G62" s="25" t="n"/>
      <c r="H62" s="22">
        <f>IF(E62="","",IFERROR(INDEX('Pfandsätze'!$B$5:$B$44,MATCH(E62,'Pfandsätze'!$A$5:$A$44,0)),""))</f>
        <v/>
      </c>
      <c r="I62" s="22">
        <f>IF(OR(F62="",H62=""),"",F62*H62)</f>
        <v/>
      </c>
      <c r="J62" s="22">
        <f>IF(OR(G62="",H62=""),"",G62*H62)</f>
        <v/>
      </c>
      <c r="K62" s="26" t="n"/>
      <c r="L62" s="18" t="n"/>
      <c r="M62" s="18" t="n"/>
    </row>
    <row r="63">
      <c r="A63" s="24" t="n"/>
      <c r="B63" s="18" t="n"/>
      <c r="C63" s="18" t="n"/>
      <c r="D63" s="18" t="n"/>
      <c r="E63" s="18" t="n"/>
      <c r="F63" s="25" t="n"/>
      <c r="G63" s="25" t="n"/>
      <c r="H63" s="22">
        <f>IF(E63="","",IFERROR(INDEX('Pfandsätze'!$B$5:$B$44,MATCH(E63,'Pfandsätze'!$A$5:$A$44,0)),""))</f>
        <v/>
      </c>
      <c r="I63" s="22">
        <f>IF(OR(F63="",H63=""),"",F63*H63)</f>
        <v/>
      </c>
      <c r="J63" s="22">
        <f>IF(OR(G63="",H63=""),"",G63*H63)</f>
        <v/>
      </c>
      <c r="K63" s="26" t="n"/>
      <c r="L63" s="18" t="n"/>
      <c r="M63" s="18" t="n"/>
    </row>
    <row r="64">
      <c r="A64" s="24" t="n"/>
      <c r="B64" s="18" t="n"/>
      <c r="C64" s="18" t="n"/>
      <c r="D64" s="18" t="n"/>
      <c r="E64" s="18" t="n"/>
      <c r="F64" s="25" t="n"/>
      <c r="G64" s="25" t="n"/>
      <c r="H64" s="22">
        <f>IF(E64="","",IFERROR(INDEX('Pfandsätze'!$B$5:$B$44,MATCH(E64,'Pfandsätze'!$A$5:$A$44,0)),""))</f>
        <v/>
      </c>
      <c r="I64" s="22">
        <f>IF(OR(F64="",H64=""),"",F64*H64)</f>
        <v/>
      </c>
      <c r="J64" s="22">
        <f>IF(OR(G64="",H64=""),"",G64*H64)</f>
        <v/>
      </c>
      <c r="K64" s="26" t="n"/>
      <c r="L64" s="18" t="n"/>
      <c r="M64" s="18" t="n"/>
    </row>
    <row r="65">
      <c r="A65" s="24" t="n"/>
      <c r="B65" s="18" t="n"/>
      <c r="C65" s="18" t="n"/>
      <c r="D65" s="18" t="n"/>
      <c r="E65" s="18" t="n"/>
      <c r="F65" s="25" t="n"/>
      <c r="G65" s="25" t="n"/>
      <c r="H65" s="22">
        <f>IF(E65="","",IFERROR(INDEX('Pfandsätze'!$B$5:$B$44,MATCH(E65,'Pfandsätze'!$A$5:$A$44,0)),""))</f>
        <v/>
      </c>
      <c r="I65" s="22">
        <f>IF(OR(F65="",H65=""),"",F65*H65)</f>
        <v/>
      </c>
      <c r="J65" s="22">
        <f>IF(OR(G65="",H65=""),"",G65*H65)</f>
        <v/>
      </c>
      <c r="K65" s="26" t="n"/>
      <c r="L65" s="18" t="n"/>
      <c r="M65" s="18" t="n"/>
    </row>
    <row r="66">
      <c r="A66" s="24" t="n"/>
      <c r="B66" s="18" t="n"/>
      <c r="C66" s="18" t="n"/>
      <c r="D66" s="18" t="n"/>
      <c r="E66" s="18" t="n"/>
      <c r="F66" s="25" t="n"/>
      <c r="G66" s="25" t="n"/>
      <c r="H66" s="22">
        <f>IF(E66="","",IFERROR(INDEX('Pfandsätze'!$B$5:$B$44,MATCH(E66,'Pfandsätze'!$A$5:$A$44,0)),""))</f>
        <v/>
      </c>
      <c r="I66" s="22">
        <f>IF(OR(F66="",H66=""),"",F66*H66)</f>
        <v/>
      </c>
      <c r="J66" s="22">
        <f>IF(OR(G66="",H66=""),"",G66*H66)</f>
        <v/>
      </c>
      <c r="K66" s="26" t="n"/>
      <c r="L66" s="18" t="n"/>
      <c r="M66" s="18" t="n"/>
    </row>
    <row r="67">
      <c r="A67" s="24" t="n"/>
      <c r="B67" s="18" t="n"/>
      <c r="C67" s="18" t="n"/>
      <c r="D67" s="18" t="n"/>
      <c r="E67" s="18" t="n"/>
      <c r="F67" s="25" t="n"/>
      <c r="G67" s="25" t="n"/>
      <c r="H67" s="22">
        <f>IF(E67="","",IFERROR(INDEX('Pfandsätze'!$B$5:$B$44,MATCH(E67,'Pfandsätze'!$A$5:$A$44,0)),""))</f>
        <v/>
      </c>
      <c r="I67" s="22">
        <f>IF(OR(F67="",H67=""),"",F67*H67)</f>
        <v/>
      </c>
      <c r="J67" s="22">
        <f>IF(OR(G67="",H67=""),"",G67*H67)</f>
        <v/>
      </c>
      <c r="K67" s="26" t="n"/>
      <c r="L67" s="18" t="n"/>
      <c r="M67" s="18" t="n"/>
    </row>
    <row r="68">
      <c r="A68" s="24" t="n"/>
      <c r="B68" s="18" t="n"/>
      <c r="C68" s="18" t="n"/>
      <c r="D68" s="18" t="n"/>
      <c r="E68" s="18" t="n"/>
      <c r="F68" s="25" t="n"/>
      <c r="G68" s="25" t="n"/>
      <c r="H68" s="22">
        <f>IF(E68="","",IFERROR(INDEX('Pfandsätze'!$B$5:$B$44,MATCH(E68,'Pfandsätze'!$A$5:$A$44,0)),""))</f>
        <v/>
      </c>
      <c r="I68" s="22">
        <f>IF(OR(F68="",H68=""),"",F68*H68)</f>
        <v/>
      </c>
      <c r="J68" s="22">
        <f>IF(OR(G68="",H68=""),"",G68*H68)</f>
        <v/>
      </c>
      <c r="K68" s="26" t="n"/>
      <c r="L68" s="18" t="n"/>
      <c r="M68" s="18" t="n"/>
    </row>
    <row r="69">
      <c r="A69" s="24" t="n"/>
      <c r="B69" s="18" t="n"/>
      <c r="C69" s="18" t="n"/>
      <c r="D69" s="18" t="n"/>
      <c r="E69" s="18" t="n"/>
      <c r="F69" s="25" t="n"/>
      <c r="G69" s="25" t="n"/>
      <c r="H69" s="22">
        <f>IF(E69="","",IFERROR(INDEX('Pfandsätze'!$B$5:$B$44,MATCH(E69,'Pfandsätze'!$A$5:$A$44,0)),""))</f>
        <v/>
      </c>
      <c r="I69" s="22">
        <f>IF(OR(F69="",H69=""),"",F69*H69)</f>
        <v/>
      </c>
      <c r="J69" s="22">
        <f>IF(OR(G69="",H69=""),"",G69*H69)</f>
        <v/>
      </c>
      <c r="K69" s="26" t="n"/>
      <c r="L69" s="18" t="n"/>
      <c r="M69" s="18" t="n"/>
    </row>
    <row r="70">
      <c r="A70" s="24" t="n"/>
      <c r="B70" s="18" t="n"/>
      <c r="C70" s="18" t="n"/>
      <c r="D70" s="18" t="n"/>
      <c r="E70" s="18" t="n"/>
      <c r="F70" s="25" t="n"/>
      <c r="G70" s="25" t="n"/>
      <c r="H70" s="22">
        <f>IF(E70="","",IFERROR(INDEX('Pfandsätze'!$B$5:$B$44,MATCH(E70,'Pfandsätze'!$A$5:$A$44,0)),""))</f>
        <v/>
      </c>
      <c r="I70" s="22">
        <f>IF(OR(F70="",H70=""),"",F70*H70)</f>
        <v/>
      </c>
      <c r="J70" s="22">
        <f>IF(OR(G70="",H70=""),"",G70*H70)</f>
        <v/>
      </c>
      <c r="K70" s="26" t="n"/>
      <c r="L70" s="18" t="n"/>
      <c r="M70" s="18" t="n"/>
    </row>
    <row r="71">
      <c r="A71" s="24" t="n"/>
      <c r="B71" s="18" t="n"/>
      <c r="C71" s="18" t="n"/>
      <c r="D71" s="18" t="n"/>
      <c r="E71" s="18" t="n"/>
      <c r="F71" s="25" t="n"/>
      <c r="G71" s="25" t="n"/>
      <c r="H71" s="22">
        <f>IF(E71="","",IFERROR(INDEX('Pfandsätze'!$B$5:$B$44,MATCH(E71,'Pfandsätze'!$A$5:$A$44,0)),""))</f>
        <v/>
      </c>
      <c r="I71" s="22">
        <f>IF(OR(F71="",H71=""),"",F71*H71)</f>
        <v/>
      </c>
      <c r="J71" s="22">
        <f>IF(OR(G71="",H71=""),"",G71*H71)</f>
        <v/>
      </c>
      <c r="K71" s="26" t="n"/>
      <c r="L71" s="18" t="n"/>
      <c r="M71" s="18" t="n"/>
    </row>
    <row r="72">
      <c r="A72" s="24" t="n"/>
      <c r="B72" s="18" t="n"/>
      <c r="C72" s="18" t="n"/>
      <c r="D72" s="18" t="n"/>
      <c r="E72" s="18" t="n"/>
      <c r="F72" s="25" t="n"/>
      <c r="G72" s="25" t="n"/>
      <c r="H72" s="22">
        <f>IF(E72="","",IFERROR(INDEX('Pfandsätze'!$B$5:$B$44,MATCH(E72,'Pfandsätze'!$A$5:$A$44,0)),""))</f>
        <v/>
      </c>
      <c r="I72" s="22">
        <f>IF(OR(F72="",H72=""),"",F72*H72)</f>
        <v/>
      </c>
      <c r="J72" s="22">
        <f>IF(OR(G72="",H72=""),"",G72*H72)</f>
        <v/>
      </c>
      <c r="K72" s="26" t="n"/>
      <c r="L72" s="18" t="n"/>
      <c r="M72" s="18" t="n"/>
    </row>
    <row r="73">
      <c r="A73" s="24" t="n"/>
      <c r="B73" s="18" t="n"/>
      <c r="C73" s="18" t="n"/>
      <c r="D73" s="18" t="n"/>
      <c r="E73" s="18" t="n"/>
      <c r="F73" s="25" t="n"/>
      <c r="G73" s="25" t="n"/>
      <c r="H73" s="22">
        <f>IF(E73="","",IFERROR(INDEX('Pfandsätze'!$B$5:$B$44,MATCH(E73,'Pfandsätze'!$A$5:$A$44,0)),""))</f>
        <v/>
      </c>
      <c r="I73" s="22">
        <f>IF(OR(F73="",H73=""),"",F73*H73)</f>
        <v/>
      </c>
      <c r="J73" s="22">
        <f>IF(OR(G73="",H73=""),"",G73*H73)</f>
        <v/>
      </c>
      <c r="K73" s="26" t="n"/>
      <c r="L73" s="18" t="n"/>
      <c r="M73" s="18" t="n"/>
    </row>
    <row r="74">
      <c r="A74" s="24" t="n"/>
      <c r="B74" s="18" t="n"/>
      <c r="C74" s="18" t="n"/>
      <c r="D74" s="18" t="n"/>
      <c r="E74" s="18" t="n"/>
      <c r="F74" s="25" t="n"/>
      <c r="G74" s="25" t="n"/>
      <c r="H74" s="22">
        <f>IF(E74="","",IFERROR(INDEX('Pfandsätze'!$B$5:$B$44,MATCH(E74,'Pfandsätze'!$A$5:$A$44,0)),""))</f>
        <v/>
      </c>
      <c r="I74" s="22">
        <f>IF(OR(F74="",H74=""),"",F74*H74)</f>
        <v/>
      </c>
      <c r="J74" s="22">
        <f>IF(OR(G74="",H74=""),"",G74*H74)</f>
        <v/>
      </c>
      <c r="K74" s="26" t="n"/>
      <c r="L74" s="18" t="n"/>
      <c r="M74" s="18" t="n"/>
    </row>
    <row r="75">
      <c r="A75" s="24" t="n"/>
      <c r="B75" s="18" t="n"/>
      <c r="C75" s="18" t="n"/>
      <c r="D75" s="18" t="n"/>
      <c r="E75" s="18" t="n"/>
      <c r="F75" s="25" t="n"/>
      <c r="G75" s="25" t="n"/>
      <c r="H75" s="22">
        <f>IF(E75="","",IFERROR(INDEX('Pfandsätze'!$B$5:$B$44,MATCH(E75,'Pfandsätze'!$A$5:$A$44,0)),""))</f>
        <v/>
      </c>
      <c r="I75" s="22">
        <f>IF(OR(F75="",H75=""),"",F75*H75)</f>
        <v/>
      </c>
      <c r="J75" s="22">
        <f>IF(OR(G75="",H75=""),"",G75*H75)</f>
        <v/>
      </c>
      <c r="K75" s="26" t="n"/>
      <c r="L75" s="18" t="n"/>
      <c r="M75" s="18" t="n"/>
    </row>
    <row r="76">
      <c r="A76" s="24" t="n"/>
      <c r="B76" s="18" t="n"/>
      <c r="C76" s="18" t="n"/>
      <c r="D76" s="18" t="n"/>
      <c r="E76" s="18" t="n"/>
      <c r="F76" s="25" t="n"/>
      <c r="G76" s="25" t="n"/>
      <c r="H76" s="22">
        <f>IF(E76="","",IFERROR(INDEX('Pfandsätze'!$B$5:$B$44,MATCH(E76,'Pfandsätze'!$A$5:$A$44,0)),""))</f>
        <v/>
      </c>
      <c r="I76" s="22">
        <f>IF(OR(F76="",H76=""),"",F76*H76)</f>
        <v/>
      </c>
      <c r="J76" s="22">
        <f>IF(OR(G76="",H76=""),"",G76*H76)</f>
        <v/>
      </c>
      <c r="K76" s="26" t="n"/>
      <c r="L76" s="18" t="n"/>
      <c r="M76" s="18" t="n"/>
    </row>
    <row r="77">
      <c r="A77" s="24" t="n"/>
      <c r="B77" s="18" t="n"/>
      <c r="C77" s="18" t="n"/>
      <c r="D77" s="18" t="n"/>
      <c r="E77" s="18" t="n"/>
      <c r="F77" s="25" t="n"/>
      <c r="G77" s="25" t="n"/>
      <c r="H77" s="22">
        <f>IF(E77="","",IFERROR(INDEX('Pfandsätze'!$B$5:$B$44,MATCH(E77,'Pfandsätze'!$A$5:$A$44,0)),""))</f>
        <v/>
      </c>
      <c r="I77" s="22">
        <f>IF(OR(F77="",H77=""),"",F77*H77)</f>
        <v/>
      </c>
      <c r="J77" s="22">
        <f>IF(OR(G77="",H77=""),"",G77*H77)</f>
        <v/>
      </c>
      <c r="K77" s="26" t="n"/>
      <c r="L77" s="18" t="n"/>
      <c r="M77" s="18" t="n"/>
    </row>
    <row r="78">
      <c r="A78" s="24" t="n"/>
      <c r="B78" s="18" t="n"/>
      <c r="C78" s="18" t="n"/>
      <c r="D78" s="18" t="n"/>
      <c r="E78" s="18" t="n"/>
      <c r="F78" s="25" t="n"/>
      <c r="G78" s="25" t="n"/>
      <c r="H78" s="22">
        <f>IF(E78="","",IFERROR(INDEX('Pfandsätze'!$B$5:$B$44,MATCH(E78,'Pfandsätze'!$A$5:$A$44,0)),""))</f>
        <v/>
      </c>
      <c r="I78" s="22">
        <f>IF(OR(F78="",H78=""),"",F78*H78)</f>
        <v/>
      </c>
      <c r="J78" s="22">
        <f>IF(OR(G78="",H78=""),"",G78*H78)</f>
        <v/>
      </c>
      <c r="K78" s="26" t="n"/>
      <c r="L78" s="18" t="n"/>
      <c r="M78" s="18" t="n"/>
    </row>
    <row r="79">
      <c r="A79" s="24" t="n"/>
      <c r="B79" s="18" t="n"/>
      <c r="C79" s="18" t="n"/>
      <c r="D79" s="18" t="n"/>
      <c r="E79" s="18" t="n"/>
      <c r="F79" s="25" t="n"/>
      <c r="G79" s="25" t="n"/>
      <c r="H79" s="22">
        <f>IF(E79="","",IFERROR(INDEX('Pfandsätze'!$B$5:$B$44,MATCH(E79,'Pfandsätze'!$A$5:$A$44,0)),""))</f>
        <v/>
      </c>
      <c r="I79" s="22">
        <f>IF(OR(F79="",H79=""),"",F79*H79)</f>
        <v/>
      </c>
      <c r="J79" s="22">
        <f>IF(OR(G79="",H79=""),"",G79*H79)</f>
        <v/>
      </c>
      <c r="K79" s="26" t="n"/>
      <c r="L79" s="18" t="n"/>
      <c r="M79" s="18" t="n"/>
    </row>
    <row r="80">
      <c r="A80" s="24" t="n"/>
      <c r="B80" s="18" t="n"/>
      <c r="C80" s="18" t="n"/>
      <c r="D80" s="18" t="n"/>
      <c r="E80" s="18" t="n"/>
      <c r="F80" s="25" t="n"/>
      <c r="G80" s="25" t="n"/>
      <c r="H80" s="22">
        <f>IF(E80="","",IFERROR(INDEX('Pfandsätze'!$B$5:$B$44,MATCH(E80,'Pfandsätze'!$A$5:$A$44,0)),""))</f>
        <v/>
      </c>
      <c r="I80" s="22">
        <f>IF(OR(F80="",H80=""),"",F80*H80)</f>
        <v/>
      </c>
      <c r="J80" s="22">
        <f>IF(OR(G80="",H80=""),"",G80*H80)</f>
        <v/>
      </c>
      <c r="K80" s="26" t="n"/>
      <c r="L80" s="18" t="n"/>
      <c r="M80" s="18" t="n"/>
    </row>
    <row r="81">
      <c r="A81" s="24" t="n"/>
      <c r="B81" s="18" t="n"/>
      <c r="C81" s="18" t="n"/>
      <c r="D81" s="18" t="n"/>
      <c r="E81" s="18" t="n"/>
      <c r="F81" s="25" t="n"/>
      <c r="G81" s="25" t="n"/>
      <c r="H81" s="22">
        <f>IF(E81="","",IFERROR(INDEX('Pfandsätze'!$B$5:$B$44,MATCH(E81,'Pfandsätze'!$A$5:$A$44,0)),""))</f>
        <v/>
      </c>
      <c r="I81" s="22">
        <f>IF(OR(F81="",H81=""),"",F81*H81)</f>
        <v/>
      </c>
      <c r="J81" s="22">
        <f>IF(OR(G81="",H81=""),"",G81*H81)</f>
        <v/>
      </c>
      <c r="K81" s="26" t="n"/>
      <c r="L81" s="18" t="n"/>
      <c r="M81" s="18" t="n"/>
    </row>
    <row r="82">
      <c r="A82" s="24" t="n"/>
      <c r="B82" s="18" t="n"/>
      <c r="C82" s="18" t="n"/>
      <c r="D82" s="18" t="n"/>
      <c r="E82" s="18" t="n"/>
      <c r="F82" s="25" t="n"/>
      <c r="G82" s="25" t="n"/>
      <c r="H82" s="22">
        <f>IF(E82="","",IFERROR(INDEX('Pfandsätze'!$B$5:$B$44,MATCH(E82,'Pfandsätze'!$A$5:$A$44,0)),""))</f>
        <v/>
      </c>
      <c r="I82" s="22">
        <f>IF(OR(F82="",H82=""),"",F82*H82)</f>
        <v/>
      </c>
      <c r="J82" s="22">
        <f>IF(OR(G82="",H82=""),"",G82*H82)</f>
        <v/>
      </c>
      <c r="K82" s="26" t="n"/>
      <c r="L82" s="18" t="n"/>
      <c r="M82" s="18" t="n"/>
    </row>
    <row r="83">
      <c r="A83" s="24" t="n"/>
      <c r="B83" s="18" t="n"/>
      <c r="C83" s="18" t="n"/>
      <c r="D83" s="18" t="n"/>
      <c r="E83" s="18" t="n"/>
      <c r="F83" s="25" t="n"/>
      <c r="G83" s="25" t="n"/>
      <c r="H83" s="22">
        <f>IF(E83="","",IFERROR(INDEX('Pfandsätze'!$B$5:$B$44,MATCH(E83,'Pfandsätze'!$A$5:$A$44,0)),""))</f>
        <v/>
      </c>
      <c r="I83" s="22">
        <f>IF(OR(F83="",H83=""),"",F83*H83)</f>
        <v/>
      </c>
      <c r="J83" s="22">
        <f>IF(OR(G83="",H83=""),"",G83*H83)</f>
        <v/>
      </c>
      <c r="K83" s="26" t="n"/>
      <c r="L83" s="18" t="n"/>
      <c r="M83" s="18" t="n"/>
    </row>
    <row r="84">
      <c r="A84" s="24" t="n"/>
      <c r="B84" s="18" t="n"/>
      <c r="C84" s="18" t="n"/>
      <c r="D84" s="18" t="n"/>
      <c r="E84" s="18" t="n"/>
      <c r="F84" s="25" t="n"/>
      <c r="G84" s="25" t="n"/>
      <c r="H84" s="22">
        <f>IF(E84="","",IFERROR(INDEX('Pfandsätze'!$B$5:$B$44,MATCH(E84,'Pfandsätze'!$A$5:$A$44,0)),""))</f>
        <v/>
      </c>
      <c r="I84" s="22">
        <f>IF(OR(F84="",H84=""),"",F84*H84)</f>
        <v/>
      </c>
      <c r="J84" s="22">
        <f>IF(OR(G84="",H84=""),"",G84*H84)</f>
        <v/>
      </c>
      <c r="K84" s="26" t="n"/>
      <c r="L84" s="18" t="n"/>
      <c r="M84" s="18" t="n"/>
    </row>
    <row r="85">
      <c r="A85" s="24" t="n"/>
      <c r="B85" s="18" t="n"/>
      <c r="C85" s="18" t="n"/>
      <c r="D85" s="18" t="n"/>
      <c r="E85" s="18" t="n"/>
      <c r="F85" s="25" t="n"/>
      <c r="G85" s="25" t="n"/>
      <c r="H85" s="22">
        <f>IF(E85="","",IFERROR(INDEX('Pfandsätze'!$B$5:$B$44,MATCH(E85,'Pfandsätze'!$A$5:$A$44,0)),""))</f>
        <v/>
      </c>
      <c r="I85" s="22">
        <f>IF(OR(F85="",H85=""),"",F85*H85)</f>
        <v/>
      </c>
      <c r="J85" s="22">
        <f>IF(OR(G85="",H85=""),"",G85*H85)</f>
        <v/>
      </c>
      <c r="K85" s="26" t="n"/>
      <c r="L85" s="18" t="n"/>
      <c r="M85" s="18" t="n"/>
    </row>
    <row r="86">
      <c r="A86" s="24" t="n"/>
      <c r="B86" s="18" t="n"/>
      <c r="C86" s="18" t="n"/>
      <c r="D86" s="18" t="n"/>
      <c r="E86" s="18" t="n"/>
      <c r="F86" s="25" t="n"/>
      <c r="G86" s="25" t="n"/>
      <c r="H86" s="22">
        <f>IF(E86="","",IFERROR(INDEX('Pfandsätze'!$B$5:$B$44,MATCH(E86,'Pfandsätze'!$A$5:$A$44,0)),""))</f>
        <v/>
      </c>
      <c r="I86" s="22">
        <f>IF(OR(F86="",H86=""),"",F86*H86)</f>
        <v/>
      </c>
      <c r="J86" s="22">
        <f>IF(OR(G86="",H86=""),"",G86*H86)</f>
        <v/>
      </c>
      <c r="K86" s="26" t="n"/>
      <c r="L86" s="18" t="n"/>
      <c r="M86" s="18" t="n"/>
    </row>
    <row r="87">
      <c r="A87" s="24" t="n"/>
      <c r="B87" s="18" t="n"/>
      <c r="C87" s="18" t="n"/>
      <c r="D87" s="18" t="n"/>
      <c r="E87" s="18" t="n"/>
      <c r="F87" s="25" t="n"/>
      <c r="G87" s="25" t="n"/>
      <c r="H87" s="22">
        <f>IF(E87="","",IFERROR(INDEX('Pfandsätze'!$B$5:$B$44,MATCH(E87,'Pfandsätze'!$A$5:$A$44,0)),""))</f>
        <v/>
      </c>
      <c r="I87" s="22">
        <f>IF(OR(F87="",H87=""),"",F87*H87)</f>
        <v/>
      </c>
      <c r="J87" s="22">
        <f>IF(OR(G87="",H87=""),"",G87*H87)</f>
        <v/>
      </c>
      <c r="K87" s="26" t="n"/>
      <c r="L87" s="18" t="n"/>
      <c r="M87" s="18" t="n"/>
    </row>
    <row r="88">
      <c r="A88" s="24" t="n"/>
      <c r="B88" s="18" t="n"/>
      <c r="C88" s="18" t="n"/>
      <c r="D88" s="18" t="n"/>
      <c r="E88" s="18" t="n"/>
      <c r="F88" s="25" t="n"/>
      <c r="G88" s="25" t="n"/>
      <c r="H88" s="22">
        <f>IF(E88="","",IFERROR(INDEX('Pfandsätze'!$B$5:$B$44,MATCH(E88,'Pfandsätze'!$A$5:$A$44,0)),""))</f>
        <v/>
      </c>
      <c r="I88" s="22">
        <f>IF(OR(F88="",H88=""),"",F88*H88)</f>
        <v/>
      </c>
      <c r="J88" s="22">
        <f>IF(OR(G88="",H88=""),"",G88*H88)</f>
        <v/>
      </c>
      <c r="K88" s="26" t="n"/>
      <c r="L88" s="18" t="n"/>
      <c r="M88" s="18" t="n"/>
    </row>
    <row r="89">
      <c r="A89" s="24" t="n"/>
      <c r="B89" s="18" t="n"/>
      <c r="C89" s="18" t="n"/>
      <c r="D89" s="18" t="n"/>
      <c r="E89" s="18" t="n"/>
      <c r="F89" s="25" t="n"/>
      <c r="G89" s="25" t="n"/>
      <c r="H89" s="22">
        <f>IF(E89="","",IFERROR(INDEX('Pfandsätze'!$B$5:$B$44,MATCH(E89,'Pfandsätze'!$A$5:$A$44,0)),""))</f>
        <v/>
      </c>
      <c r="I89" s="22">
        <f>IF(OR(F89="",H89=""),"",F89*H89)</f>
        <v/>
      </c>
      <c r="J89" s="22">
        <f>IF(OR(G89="",H89=""),"",G89*H89)</f>
        <v/>
      </c>
      <c r="K89" s="26" t="n"/>
      <c r="L89" s="18" t="n"/>
      <c r="M89" s="18" t="n"/>
    </row>
    <row r="90">
      <c r="A90" s="24" t="n"/>
      <c r="B90" s="18" t="n"/>
      <c r="C90" s="18" t="n"/>
      <c r="D90" s="18" t="n"/>
      <c r="E90" s="18" t="n"/>
      <c r="F90" s="25" t="n"/>
      <c r="G90" s="25" t="n"/>
      <c r="H90" s="22">
        <f>IF(E90="","",IFERROR(INDEX('Pfandsätze'!$B$5:$B$44,MATCH(E90,'Pfandsätze'!$A$5:$A$44,0)),""))</f>
        <v/>
      </c>
      <c r="I90" s="22">
        <f>IF(OR(F90="",H90=""),"",F90*H90)</f>
        <v/>
      </c>
      <c r="J90" s="22">
        <f>IF(OR(G90="",H90=""),"",G90*H90)</f>
        <v/>
      </c>
      <c r="K90" s="26" t="n"/>
      <c r="L90" s="18" t="n"/>
      <c r="M90" s="18" t="n"/>
    </row>
    <row r="91">
      <c r="A91" s="24" t="n"/>
      <c r="B91" s="18" t="n"/>
      <c r="C91" s="18" t="n"/>
      <c r="D91" s="18" t="n"/>
      <c r="E91" s="18" t="n"/>
      <c r="F91" s="25" t="n"/>
      <c r="G91" s="25" t="n"/>
      <c r="H91" s="22">
        <f>IF(E91="","",IFERROR(INDEX('Pfandsätze'!$B$5:$B$44,MATCH(E91,'Pfandsätze'!$A$5:$A$44,0)),""))</f>
        <v/>
      </c>
      <c r="I91" s="22">
        <f>IF(OR(F91="",H91=""),"",F91*H91)</f>
        <v/>
      </c>
      <c r="J91" s="22">
        <f>IF(OR(G91="",H91=""),"",G91*H91)</f>
        <v/>
      </c>
      <c r="K91" s="26" t="n"/>
      <c r="L91" s="18" t="n"/>
      <c r="M91" s="18" t="n"/>
    </row>
    <row r="92">
      <c r="A92" s="24" t="n"/>
      <c r="B92" s="18" t="n"/>
      <c r="C92" s="18" t="n"/>
      <c r="D92" s="18" t="n"/>
      <c r="E92" s="18" t="n"/>
      <c r="F92" s="25" t="n"/>
      <c r="G92" s="25" t="n"/>
      <c r="H92" s="22">
        <f>IF(E92="","",IFERROR(INDEX('Pfandsätze'!$B$5:$B$44,MATCH(E92,'Pfandsätze'!$A$5:$A$44,0)),""))</f>
        <v/>
      </c>
      <c r="I92" s="22">
        <f>IF(OR(F92="",H92=""),"",F92*H92)</f>
        <v/>
      </c>
      <c r="J92" s="22">
        <f>IF(OR(G92="",H92=""),"",G92*H92)</f>
        <v/>
      </c>
      <c r="K92" s="26" t="n"/>
      <c r="L92" s="18" t="n"/>
      <c r="M92" s="18" t="n"/>
    </row>
    <row r="93">
      <c r="A93" s="24" t="n"/>
      <c r="B93" s="18" t="n"/>
      <c r="C93" s="18" t="n"/>
      <c r="D93" s="18" t="n"/>
      <c r="E93" s="18" t="n"/>
      <c r="F93" s="25" t="n"/>
      <c r="G93" s="25" t="n"/>
      <c r="H93" s="22">
        <f>IF(E93="","",IFERROR(INDEX('Pfandsätze'!$B$5:$B$44,MATCH(E93,'Pfandsätze'!$A$5:$A$44,0)),""))</f>
        <v/>
      </c>
      <c r="I93" s="22">
        <f>IF(OR(F93="",H93=""),"",F93*H93)</f>
        <v/>
      </c>
      <c r="J93" s="22">
        <f>IF(OR(G93="",H93=""),"",G93*H93)</f>
        <v/>
      </c>
      <c r="K93" s="26" t="n"/>
      <c r="L93" s="18" t="n"/>
      <c r="M93" s="18" t="n"/>
    </row>
    <row r="94">
      <c r="A94" s="24" t="n"/>
      <c r="B94" s="18" t="n"/>
      <c r="C94" s="18" t="n"/>
      <c r="D94" s="18" t="n"/>
      <c r="E94" s="18" t="n"/>
      <c r="F94" s="25" t="n"/>
      <c r="G94" s="25" t="n"/>
      <c r="H94" s="22">
        <f>IF(E94="","",IFERROR(INDEX('Pfandsätze'!$B$5:$B$44,MATCH(E94,'Pfandsätze'!$A$5:$A$44,0)),""))</f>
        <v/>
      </c>
      <c r="I94" s="22">
        <f>IF(OR(F94="",H94=""),"",F94*H94)</f>
        <v/>
      </c>
      <c r="J94" s="22">
        <f>IF(OR(G94="",H94=""),"",G94*H94)</f>
        <v/>
      </c>
      <c r="K94" s="26" t="n"/>
      <c r="L94" s="18" t="n"/>
      <c r="M94" s="18" t="n"/>
    </row>
    <row r="95">
      <c r="A95" s="24" t="n"/>
      <c r="B95" s="18" t="n"/>
      <c r="C95" s="18" t="n"/>
      <c r="D95" s="18" t="n"/>
      <c r="E95" s="18" t="n"/>
      <c r="F95" s="25" t="n"/>
      <c r="G95" s="25" t="n"/>
      <c r="H95" s="22">
        <f>IF(E95="","",IFERROR(INDEX('Pfandsätze'!$B$5:$B$44,MATCH(E95,'Pfandsätze'!$A$5:$A$44,0)),""))</f>
        <v/>
      </c>
      <c r="I95" s="22">
        <f>IF(OR(F95="",H95=""),"",F95*H95)</f>
        <v/>
      </c>
      <c r="J95" s="22">
        <f>IF(OR(G95="",H95=""),"",G95*H95)</f>
        <v/>
      </c>
      <c r="K95" s="26" t="n"/>
      <c r="L95" s="18" t="n"/>
      <c r="M95" s="18" t="n"/>
    </row>
    <row r="96">
      <c r="A96" s="24" t="n"/>
      <c r="B96" s="18" t="n"/>
      <c r="C96" s="18" t="n"/>
      <c r="D96" s="18" t="n"/>
      <c r="E96" s="18" t="n"/>
      <c r="F96" s="25" t="n"/>
      <c r="G96" s="25" t="n"/>
      <c r="H96" s="22">
        <f>IF(E96="","",IFERROR(INDEX('Pfandsätze'!$B$5:$B$44,MATCH(E96,'Pfandsätze'!$A$5:$A$44,0)),""))</f>
        <v/>
      </c>
      <c r="I96" s="22">
        <f>IF(OR(F96="",H96=""),"",F96*H96)</f>
        <v/>
      </c>
      <c r="J96" s="22">
        <f>IF(OR(G96="",H96=""),"",G96*H96)</f>
        <v/>
      </c>
      <c r="K96" s="26" t="n"/>
      <c r="L96" s="18" t="n"/>
      <c r="M96" s="18" t="n"/>
    </row>
    <row r="97">
      <c r="A97" s="24" t="n"/>
      <c r="B97" s="18" t="n"/>
      <c r="C97" s="18" t="n"/>
      <c r="D97" s="18" t="n"/>
      <c r="E97" s="18" t="n"/>
      <c r="F97" s="25" t="n"/>
      <c r="G97" s="25" t="n"/>
      <c r="H97" s="22">
        <f>IF(E97="","",IFERROR(INDEX('Pfandsätze'!$B$5:$B$44,MATCH(E97,'Pfandsätze'!$A$5:$A$44,0)),""))</f>
        <v/>
      </c>
      <c r="I97" s="22">
        <f>IF(OR(F97="",H97=""),"",F97*H97)</f>
        <v/>
      </c>
      <c r="J97" s="22">
        <f>IF(OR(G97="",H97=""),"",G97*H97)</f>
        <v/>
      </c>
      <c r="K97" s="26" t="n"/>
      <c r="L97" s="18" t="n"/>
      <c r="M97" s="18" t="n"/>
    </row>
    <row r="98">
      <c r="A98" s="24" t="n"/>
      <c r="B98" s="18" t="n"/>
      <c r="C98" s="18" t="n"/>
      <c r="D98" s="18" t="n"/>
      <c r="E98" s="18" t="n"/>
      <c r="F98" s="25" t="n"/>
      <c r="G98" s="25" t="n"/>
      <c r="H98" s="22">
        <f>IF(E98="","",IFERROR(INDEX('Pfandsätze'!$B$5:$B$44,MATCH(E98,'Pfandsätze'!$A$5:$A$44,0)),""))</f>
        <v/>
      </c>
      <c r="I98" s="22">
        <f>IF(OR(F98="",H98=""),"",F98*H98)</f>
        <v/>
      </c>
      <c r="J98" s="22">
        <f>IF(OR(G98="",H98=""),"",G98*H98)</f>
        <v/>
      </c>
      <c r="K98" s="26" t="n"/>
      <c r="L98" s="18" t="n"/>
      <c r="M98" s="18" t="n"/>
    </row>
    <row r="99">
      <c r="A99" s="24" t="n"/>
      <c r="B99" s="18" t="n"/>
      <c r="C99" s="18" t="n"/>
      <c r="D99" s="18" t="n"/>
      <c r="E99" s="18" t="n"/>
      <c r="F99" s="25" t="n"/>
      <c r="G99" s="25" t="n"/>
      <c r="H99" s="22">
        <f>IF(E99="","",IFERROR(INDEX('Pfandsätze'!$B$5:$B$44,MATCH(E99,'Pfandsätze'!$A$5:$A$44,0)),""))</f>
        <v/>
      </c>
      <c r="I99" s="22">
        <f>IF(OR(F99="",H99=""),"",F99*H99)</f>
        <v/>
      </c>
      <c r="J99" s="22">
        <f>IF(OR(G99="",H99=""),"",G99*H99)</f>
        <v/>
      </c>
      <c r="K99" s="26" t="n"/>
      <c r="L99" s="18" t="n"/>
      <c r="M99" s="18" t="n"/>
    </row>
    <row r="100">
      <c r="A100" s="24" t="n"/>
      <c r="B100" s="18" t="n"/>
      <c r="C100" s="18" t="n"/>
      <c r="D100" s="18" t="n"/>
      <c r="E100" s="18" t="n"/>
      <c r="F100" s="25" t="n"/>
      <c r="G100" s="25" t="n"/>
      <c r="H100" s="22">
        <f>IF(E100="","",IFERROR(INDEX('Pfandsätze'!$B$5:$B$44,MATCH(E100,'Pfandsätze'!$A$5:$A$44,0)),""))</f>
        <v/>
      </c>
      <c r="I100" s="22">
        <f>IF(OR(F100="",H100=""),"",F100*H100)</f>
        <v/>
      </c>
      <c r="J100" s="22">
        <f>IF(OR(G100="",H100=""),"",G100*H100)</f>
        <v/>
      </c>
      <c r="K100" s="26" t="n"/>
      <c r="L100" s="18" t="n"/>
      <c r="M100" s="18" t="n"/>
    </row>
    <row r="101">
      <c r="A101" s="24" t="n"/>
      <c r="B101" s="18" t="n"/>
      <c r="C101" s="18" t="n"/>
      <c r="D101" s="18" t="n"/>
      <c r="E101" s="18" t="n"/>
      <c r="F101" s="25" t="n"/>
      <c r="G101" s="25" t="n"/>
      <c r="H101" s="22">
        <f>IF(E101="","",IFERROR(INDEX('Pfandsätze'!$B$5:$B$44,MATCH(E101,'Pfandsätze'!$A$5:$A$44,0)),""))</f>
        <v/>
      </c>
      <c r="I101" s="22">
        <f>IF(OR(F101="",H101=""),"",F101*H101)</f>
        <v/>
      </c>
      <c r="J101" s="22">
        <f>IF(OR(G101="",H101=""),"",G101*H101)</f>
        <v/>
      </c>
      <c r="K101" s="26" t="n"/>
      <c r="L101" s="18" t="n"/>
      <c r="M101" s="18" t="n"/>
    </row>
    <row r="102">
      <c r="A102" s="24" t="n"/>
      <c r="B102" s="18" t="n"/>
      <c r="C102" s="18" t="n"/>
      <c r="D102" s="18" t="n"/>
      <c r="E102" s="18" t="n"/>
      <c r="F102" s="25" t="n"/>
      <c r="G102" s="25" t="n"/>
      <c r="H102" s="22">
        <f>IF(E102="","",IFERROR(INDEX('Pfandsätze'!$B$5:$B$44,MATCH(E102,'Pfandsätze'!$A$5:$A$44,0)),""))</f>
        <v/>
      </c>
      <c r="I102" s="22">
        <f>IF(OR(F102="",H102=""),"",F102*H102)</f>
        <v/>
      </c>
      <c r="J102" s="22">
        <f>IF(OR(G102="",H102=""),"",G102*H102)</f>
        <v/>
      </c>
      <c r="K102" s="26" t="n"/>
      <c r="L102" s="18" t="n"/>
      <c r="M102" s="18" t="n"/>
    </row>
    <row r="103">
      <c r="A103" s="24" t="n"/>
      <c r="B103" s="18" t="n"/>
      <c r="C103" s="18" t="n"/>
      <c r="D103" s="18" t="n"/>
      <c r="E103" s="18" t="n"/>
      <c r="F103" s="25" t="n"/>
      <c r="G103" s="25" t="n"/>
      <c r="H103" s="22">
        <f>IF(E103="","",IFERROR(INDEX('Pfandsätze'!$B$5:$B$44,MATCH(E103,'Pfandsätze'!$A$5:$A$44,0)),""))</f>
        <v/>
      </c>
      <c r="I103" s="22">
        <f>IF(OR(F103="",H103=""),"",F103*H103)</f>
        <v/>
      </c>
      <c r="J103" s="22">
        <f>IF(OR(G103="",H103=""),"",G103*H103)</f>
        <v/>
      </c>
      <c r="K103" s="26" t="n"/>
      <c r="L103" s="18" t="n"/>
      <c r="M103" s="18" t="n"/>
    </row>
    <row r="104">
      <c r="A104" s="24" t="n"/>
      <c r="B104" s="18" t="n"/>
      <c r="C104" s="18" t="n"/>
      <c r="D104" s="18" t="n"/>
      <c r="E104" s="18" t="n"/>
      <c r="F104" s="25" t="n"/>
      <c r="G104" s="25" t="n"/>
      <c r="H104" s="22">
        <f>IF(E104="","",IFERROR(INDEX('Pfandsätze'!$B$5:$B$44,MATCH(E104,'Pfandsätze'!$A$5:$A$44,0)),""))</f>
        <v/>
      </c>
      <c r="I104" s="22">
        <f>IF(OR(F104="",H104=""),"",F104*H104)</f>
        <v/>
      </c>
      <c r="J104" s="22">
        <f>IF(OR(G104="",H104=""),"",G104*H104)</f>
        <v/>
      </c>
      <c r="K104" s="26" t="n"/>
      <c r="L104" s="18" t="n"/>
      <c r="M104" s="18" t="n"/>
    </row>
    <row r="105">
      <c r="A105" s="24" t="n"/>
      <c r="B105" s="18" t="n"/>
      <c r="C105" s="18" t="n"/>
      <c r="D105" s="18" t="n"/>
      <c r="E105" s="18" t="n"/>
      <c r="F105" s="25" t="n"/>
      <c r="G105" s="25" t="n"/>
      <c r="H105" s="22">
        <f>IF(E105="","",IFERROR(INDEX('Pfandsätze'!$B$5:$B$44,MATCH(E105,'Pfandsätze'!$A$5:$A$44,0)),""))</f>
        <v/>
      </c>
      <c r="I105" s="22">
        <f>IF(OR(F105="",H105=""),"",F105*H105)</f>
        <v/>
      </c>
      <c r="J105" s="22">
        <f>IF(OR(G105="",H105=""),"",G105*H105)</f>
        <v/>
      </c>
      <c r="K105" s="26" t="n"/>
      <c r="L105" s="18" t="n"/>
      <c r="M105" s="18" t="n"/>
    </row>
    <row r="106">
      <c r="A106" s="24" t="n"/>
      <c r="B106" s="18" t="n"/>
      <c r="C106" s="18" t="n"/>
      <c r="D106" s="18" t="n"/>
      <c r="E106" s="18" t="n"/>
      <c r="F106" s="25" t="n"/>
      <c r="G106" s="25" t="n"/>
      <c r="H106" s="22">
        <f>IF(E106="","",IFERROR(INDEX('Pfandsätze'!$B$5:$B$44,MATCH(E106,'Pfandsätze'!$A$5:$A$44,0)),""))</f>
        <v/>
      </c>
      <c r="I106" s="22">
        <f>IF(OR(F106="",H106=""),"",F106*H106)</f>
        <v/>
      </c>
      <c r="J106" s="22">
        <f>IF(OR(G106="",H106=""),"",G106*H106)</f>
        <v/>
      </c>
      <c r="K106" s="26" t="n"/>
      <c r="L106" s="18" t="n"/>
      <c r="M106" s="18" t="n"/>
    </row>
    <row r="107">
      <c r="A107" s="24" t="n"/>
      <c r="B107" s="18" t="n"/>
      <c r="C107" s="18" t="n"/>
      <c r="D107" s="18" t="n"/>
      <c r="E107" s="18" t="n"/>
      <c r="F107" s="25" t="n"/>
      <c r="G107" s="25" t="n"/>
      <c r="H107" s="22">
        <f>IF(E107="","",IFERROR(INDEX('Pfandsätze'!$B$5:$B$44,MATCH(E107,'Pfandsätze'!$A$5:$A$44,0)),""))</f>
        <v/>
      </c>
      <c r="I107" s="22">
        <f>IF(OR(F107="",H107=""),"",F107*H107)</f>
        <v/>
      </c>
      <c r="J107" s="22">
        <f>IF(OR(G107="",H107=""),"",G107*H107)</f>
        <v/>
      </c>
      <c r="K107" s="26" t="n"/>
      <c r="L107" s="18" t="n"/>
      <c r="M107" s="18" t="n"/>
    </row>
    <row r="108">
      <c r="A108" s="24" t="n"/>
      <c r="B108" s="18" t="n"/>
      <c r="C108" s="18" t="n"/>
      <c r="D108" s="18" t="n"/>
      <c r="E108" s="18" t="n"/>
      <c r="F108" s="25" t="n"/>
      <c r="G108" s="25" t="n"/>
      <c r="H108" s="22">
        <f>IF(E108="","",IFERROR(INDEX('Pfandsätze'!$B$5:$B$44,MATCH(E108,'Pfandsätze'!$A$5:$A$44,0)),""))</f>
        <v/>
      </c>
      <c r="I108" s="22">
        <f>IF(OR(F108="",H108=""),"",F108*H108)</f>
        <v/>
      </c>
      <c r="J108" s="22">
        <f>IF(OR(G108="",H108=""),"",G108*H108)</f>
        <v/>
      </c>
      <c r="K108" s="26" t="n"/>
      <c r="L108" s="18" t="n"/>
      <c r="M108" s="18" t="n"/>
    </row>
    <row r="109">
      <c r="A109" s="24" t="n"/>
      <c r="B109" s="18" t="n"/>
      <c r="C109" s="18" t="n"/>
      <c r="D109" s="18" t="n"/>
      <c r="E109" s="18" t="n"/>
      <c r="F109" s="25" t="n"/>
      <c r="G109" s="25" t="n"/>
      <c r="H109" s="22">
        <f>IF(E109="","",IFERROR(INDEX('Pfandsätze'!$B$5:$B$44,MATCH(E109,'Pfandsätze'!$A$5:$A$44,0)),""))</f>
        <v/>
      </c>
      <c r="I109" s="22">
        <f>IF(OR(F109="",H109=""),"",F109*H109)</f>
        <v/>
      </c>
      <c r="J109" s="22">
        <f>IF(OR(G109="",H109=""),"",G109*H109)</f>
        <v/>
      </c>
      <c r="K109" s="26" t="n"/>
      <c r="L109" s="18" t="n"/>
      <c r="M109" s="18" t="n"/>
    </row>
    <row r="110">
      <c r="A110" s="24" t="n"/>
      <c r="B110" s="18" t="n"/>
      <c r="C110" s="18" t="n"/>
      <c r="D110" s="18" t="n"/>
      <c r="E110" s="18" t="n"/>
      <c r="F110" s="25" t="n"/>
      <c r="G110" s="25" t="n"/>
      <c r="H110" s="22">
        <f>IF(E110="","",IFERROR(INDEX('Pfandsätze'!$B$5:$B$44,MATCH(E110,'Pfandsätze'!$A$5:$A$44,0)),""))</f>
        <v/>
      </c>
      <c r="I110" s="22">
        <f>IF(OR(F110="",H110=""),"",F110*H110)</f>
        <v/>
      </c>
      <c r="J110" s="22">
        <f>IF(OR(G110="",H110=""),"",G110*H110)</f>
        <v/>
      </c>
      <c r="K110" s="26" t="n"/>
      <c r="L110" s="18" t="n"/>
      <c r="M110" s="18" t="n"/>
    </row>
    <row r="111">
      <c r="A111" s="24" t="n"/>
      <c r="B111" s="18" t="n"/>
      <c r="C111" s="18" t="n"/>
      <c r="D111" s="18" t="n"/>
      <c r="E111" s="18" t="n"/>
      <c r="F111" s="25" t="n"/>
      <c r="G111" s="25" t="n"/>
      <c r="H111" s="22">
        <f>IF(E111="","",IFERROR(INDEX('Pfandsätze'!$B$5:$B$44,MATCH(E111,'Pfandsätze'!$A$5:$A$44,0)),""))</f>
        <v/>
      </c>
      <c r="I111" s="22">
        <f>IF(OR(F111="",H111=""),"",F111*H111)</f>
        <v/>
      </c>
      <c r="J111" s="22">
        <f>IF(OR(G111="",H111=""),"",G111*H111)</f>
        <v/>
      </c>
      <c r="K111" s="26" t="n"/>
      <c r="L111" s="18" t="n"/>
      <c r="M111" s="18" t="n"/>
    </row>
    <row r="112">
      <c r="A112" s="24" t="n"/>
      <c r="B112" s="18" t="n"/>
      <c r="C112" s="18" t="n"/>
      <c r="D112" s="18" t="n"/>
      <c r="E112" s="18" t="n"/>
      <c r="F112" s="25" t="n"/>
      <c r="G112" s="25" t="n"/>
      <c r="H112" s="22">
        <f>IF(E112="","",IFERROR(INDEX('Pfandsätze'!$B$5:$B$44,MATCH(E112,'Pfandsätze'!$A$5:$A$44,0)),""))</f>
        <v/>
      </c>
      <c r="I112" s="22">
        <f>IF(OR(F112="",H112=""),"",F112*H112)</f>
        <v/>
      </c>
      <c r="J112" s="22">
        <f>IF(OR(G112="",H112=""),"",G112*H112)</f>
        <v/>
      </c>
      <c r="K112" s="26" t="n"/>
      <c r="L112" s="18" t="n"/>
      <c r="M112" s="18" t="n"/>
    </row>
    <row r="113">
      <c r="A113" s="24" t="n"/>
      <c r="B113" s="18" t="n"/>
      <c r="C113" s="18" t="n"/>
      <c r="D113" s="18" t="n"/>
      <c r="E113" s="18" t="n"/>
      <c r="F113" s="25" t="n"/>
      <c r="G113" s="25" t="n"/>
      <c r="H113" s="22">
        <f>IF(E113="","",IFERROR(INDEX('Pfandsätze'!$B$5:$B$44,MATCH(E113,'Pfandsätze'!$A$5:$A$44,0)),""))</f>
        <v/>
      </c>
      <c r="I113" s="22">
        <f>IF(OR(F113="",H113=""),"",F113*H113)</f>
        <v/>
      </c>
      <c r="J113" s="22">
        <f>IF(OR(G113="",H113=""),"",G113*H113)</f>
        <v/>
      </c>
      <c r="K113" s="26" t="n"/>
      <c r="L113" s="18" t="n"/>
      <c r="M113" s="18" t="n"/>
    </row>
    <row r="114">
      <c r="A114" s="24" t="n"/>
      <c r="B114" s="18" t="n"/>
      <c r="C114" s="18" t="n"/>
      <c r="D114" s="18" t="n"/>
      <c r="E114" s="18" t="n"/>
      <c r="F114" s="25" t="n"/>
      <c r="G114" s="25" t="n"/>
      <c r="H114" s="22">
        <f>IF(E114="","",IFERROR(INDEX('Pfandsätze'!$B$5:$B$44,MATCH(E114,'Pfandsätze'!$A$5:$A$44,0)),""))</f>
        <v/>
      </c>
      <c r="I114" s="22">
        <f>IF(OR(F114="",H114=""),"",F114*H114)</f>
        <v/>
      </c>
      <c r="J114" s="22">
        <f>IF(OR(G114="",H114=""),"",G114*H114)</f>
        <v/>
      </c>
      <c r="K114" s="26" t="n"/>
      <c r="L114" s="18" t="n"/>
      <c r="M114" s="18" t="n"/>
    </row>
    <row r="115">
      <c r="A115" s="24" t="n"/>
      <c r="B115" s="18" t="n"/>
      <c r="C115" s="18" t="n"/>
      <c r="D115" s="18" t="n"/>
      <c r="E115" s="18" t="n"/>
      <c r="F115" s="25" t="n"/>
      <c r="G115" s="25" t="n"/>
      <c r="H115" s="22">
        <f>IF(E115="","",IFERROR(INDEX('Pfandsätze'!$B$5:$B$44,MATCH(E115,'Pfandsätze'!$A$5:$A$44,0)),""))</f>
        <v/>
      </c>
      <c r="I115" s="22">
        <f>IF(OR(F115="",H115=""),"",F115*H115)</f>
        <v/>
      </c>
      <c r="J115" s="22">
        <f>IF(OR(G115="",H115=""),"",G115*H115)</f>
        <v/>
      </c>
      <c r="K115" s="26" t="n"/>
      <c r="L115" s="18" t="n"/>
      <c r="M115" s="18" t="n"/>
    </row>
    <row r="116">
      <c r="A116" s="24" t="n"/>
      <c r="B116" s="18" t="n"/>
      <c r="C116" s="18" t="n"/>
      <c r="D116" s="18" t="n"/>
      <c r="E116" s="18" t="n"/>
      <c r="F116" s="25" t="n"/>
      <c r="G116" s="25" t="n"/>
      <c r="H116" s="22">
        <f>IF(E116="","",IFERROR(INDEX('Pfandsätze'!$B$5:$B$44,MATCH(E116,'Pfandsätze'!$A$5:$A$44,0)),""))</f>
        <v/>
      </c>
      <c r="I116" s="22">
        <f>IF(OR(F116="",H116=""),"",F116*H116)</f>
        <v/>
      </c>
      <c r="J116" s="22">
        <f>IF(OR(G116="",H116=""),"",G116*H116)</f>
        <v/>
      </c>
      <c r="K116" s="26" t="n"/>
      <c r="L116" s="18" t="n"/>
      <c r="M116" s="18" t="n"/>
    </row>
    <row r="117">
      <c r="A117" s="24" t="n"/>
      <c r="B117" s="18" t="n"/>
      <c r="C117" s="18" t="n"/>
      <c r="D117" s="18" t="n"/>
      <c r="E117" s="18" t="n"/>
      <c r="F117" s="25" t="n"/>
      <c r="G117" s="25" t="n"/>
      <c r="H117" s="22">
        <f>IF(E117="","",IFERROR(INDEX('Pfandsätze'!$B$5:$B$44,MATCH(E117,'Pfandsätze'!$A$5:$A$44,0)),""))</f>
        <v/>
      </c>
      <c r="I117" s="22">
        <f>IF(OR(F117="",H117=""),"",F117*H117)</f>
        <v/>
      </c>
      <c r="J117" s="22">
        <f>IF(OR(G117="",H117=""),"",G117*H117)</f>
        <v/>
      </c>
      <c r="K117" s="26" t="n"/>
      <c r="L117" s="18" t="n"/>
      <c r="M117" s="18" t="n"/>
    </row>
    <row r="118">
      <c r="A118" s="24" t="n"/>
      <c r="B118" s="18" t="n"/>
      <c r="C118" s="18" t="n"/>
      <c r="D118" s="18" t="n"/>
      <c r="E118" s="18" t="n"/>
      <c r="F118" s="25" t="n"/>
      <c r="G118" s="25" t="n"/>
      <c r="H118" s="22">
        <f>IF(E118="","",IFERROR(INDEX('Pfandsätze'!$B$5:$B$44,MATCH(E118,'Pfandsätze'!$A$5:$A$44,0)),""))</f>
        <v/>
      </c>
      <c r="I118" s="22">
        <f>IF(OR(F118="",H118=""),"",F118*H118)</f>
        <v/>
      </c>
      <c r="J118" s="22">
        <f>IF(OR(G118="",H118=""),"",G118*H118)</f>
        <v/>
      </c>
      <c r="K118" s="26" t="n"/>
      <c r="L118" s="18" t="n"/>
      <c r="M118" s="18" t="n"/>
    </row>
    <row r="119">
      <c r="A119" s="24" t="n"/>
      <c r="B119" s="18" t="n"/>
      <c r="C119" s="18" t="n"/>
      <c r="D119" s="18" t="n"/>
      <c r="E119" s="18" t="n"/>
      <c r="F119" s="25" t="n"/>
      <c r="G119" s="25" t="n"/>
      <c r="H119" s="22">
        <f>IF(E119="","",IFERROR(INDEX('Pfandsätze'!$B$5:$B$44,MATCH(E119,'Pfandsätze'!$A$5:$A$44,0)),""))</f>
        <v/>
      </c>
      <c r="I119" s="22">
        <f>IF(OR(F119="",H119=""),"",F119*H119)</f>
        <v/>
      </c>
      <c r="J119" s="22">
        <f>IF(OR(G119="",H119=""),"",G119*H119)</f>
        <v/>
      </c>
      <c r="K119" s="26" t="n"/>
      <c r="L119" s="18" t="n"/>
      <c r="M119" s="18" t="n"/>
    </row>
    <row r="120">
      <c r="A120" s="24" t="n"/>
      <c r="B120" s="18" t="n"/>
      <c r="C120" s="18" t="n"/>
      <c r="D120" s="18" t="n"/>
      <c r="E120" s="18" t="n"/>
      <c r="F120" s="25" t="n"/>
      <c r="G120" s="25" t="n"/>
      <c r="H120" s="22">
        <f>IF(E120="","",IFERROR(INDEX('Pfandsätze'!$B$5:$B$44,MATCH(E120,'Pfandsätze'!$A$5:$A$44,0)),""))</f>
        <v/>
      </c>
      <c r="I120" s="22">
        <f>IF(OR(F120="",H120=""),"",F120*H120)</f>
        <v/>
      </c>
      <c r="J120" s="22">
        <f>IF(OR(G120="",H120=""),"",G120*H120)</f>
        <v/>
      </c>
      <c r="K120" s="26" t="n"/>
      <c r="L120" s="18" t="n"/>
      <c r="M120" s="18" t="n"/>
    </row>
    <row r="121">
      <c r="A121" s="24" t="n"/>
      <c r="B121" s="18" t="n"/>
      <c r="C121" s="18" t="n"/>
      <c r="D121" s="18" t="n"/>
      <c r="E121" s="18" t="n"/>
      <c r="F121" s="25" t="n"/>
      <c r="G121" s="25" t="n"/>
      <c r="H121" s="22">
        <f>IF(E121="","",IFERROR(INDEX('Pfandsätze'!$B$5:$B$44,MATCH(E121,'Pfandsätze'!$A$5:$A$44,0)),""))</f>
        <v/>
      </c>
      <c r="I121" s="22">
        <f>IF(OR(F121="",H121=""),"",F121*H121)</f>
        <v/>
      </c>
      <c r="J121" s="22">
        <f>IF(OR(G121="",H121=""),"",G121*H121)</f>
        <v/>
      </c>
      <c r="K121" s="26" t="n"/>
      <c r="L121" s="18" t="n"/>
      <c r="M121" s="18" t="n"/>
    </row>
    <row r="122">
      <c r="A122" s="24" t="n"/>
      <c r="B122" s="18" t="n"/>
      <c r="C122" s="18" t="n"/>
      <c r="D122" s="18" t="n"/>
      <c r="E122" s="18" t="n"/>
      <c r="F122" s="25" t="n"/>
      <c r="G122" s="25" t="n"/>
      <c r="H122" s="22">
        <f>IF(E122="","",IFERROR(INDEX('Pfandsätze'!$B$5:$B$44,MATCH(E122,'Pfandsätze'!$A$5:$A$44,0)),""))</f>
        <v/>
      </c>
      <c r="I122" s="22">
        <f>IF(OR(F122="",H122=""),"",F122*H122)</f>
        <v/>
      </c>
      <c r="J122" s="22">
        <f>IF(OR(G122="",H122=""),"",G122*H122)</f>
        <v/>
      </c>
      <c r="K122" s="26" t="n"/>
      <c r="L122" s="18" t="n"/>
      <c r="M122" s="18" t="n"/>
    </row>
    <row r="123">
      <c r="A123" s="24" t="n"/>
      <c r="B123" s="18" t="n"/>
      <c r="C123" s="18" t="n"/>
      <c r="D123" s="18" t="n"/>
      <c r="E123" s="18" t="n"/>
      <c r="F123" s="25" t="n"/>
      <c r="G123" s="25" t="n"/>
      <c r="H123" s="22">
        <f>IF(E123="","",IFERROR(INDEX('Pfandsätze'!$B$5:$B$44,MATCH(E123,'Pfandsätze'!$A$5:$A$44,0)),""))</f>
        <v/>
      </c>
      <c r="I123" s="22">
        <f>IF(OR(F123="",H123=""),"",F123*H123)</f>
        <v/>
      </c>
      <c r="J123" s="22">
        <f>IF(OR(G123="",H123=""),"",G123*H123)</f>
        <v/>
      </c>
      <c r="K123" s="26" t="n"/>
      <c r="L123" s="18" t="n"/>
      <c r="M123" s="18" t="n"/>
    </row>
    <row r="124">
      <c r="A124" s="24" t="n"/>
      <c r="B124" s="18" t="n"/>
      <c r="C124" s="18" t="n"/>
      <c r="D124" s="18" t="n"/>
      <c r="E124" s="18" t="n"/>
      <c r="F124" s="25" t="n"/>
      <c r="G124" s="25" t="n"/>
      <c r="H124" s="22">
        <f>IF(E124="","",IFERROR(INDEX('Pfandsätze'!$B$5:$B$44,MATCH(E124,'Pfandsätze'!$A$5:$A$44,0)),""))</f>
        <v/>
      </c>
      <c r="I124" s="22">
        <f>IF(OR(F124="",H124=""),"",F124*H124)</f>
        <v/>
      </c>
      <c r="J124" s="22">
        <f>IF(OR(G124="",H124=""),"",G124*H124)</f>
        <v/>
      </c>
      <c r="K124" s="26" t="n"/>
      <c r="L124" s="18" t="n"/>
      <c r="M124" s="18" t="n"/>
    </row>
    <row r="125">
      <c r="A125" s="24" t="n"/>
      <c r="B125" s="18" t="n"/>
      <c r="C125" s="18" t="n"/>
      <c r="D125" s="18" t="n"/>
      <c r="E125" s="18" t="n"/>
      <c r="F125" s="25" t="n"/>
      <c r="G125" s="25" t="n"/>
      <c r="H125" s="22">
        <f>IF(E125="","",IFERROR(INDEX('Pfandsätze'!$B$5:$B$44,MATCH(E125,'Pfandsätze'!$A$5:$A$44,0)),""))</f>
        <v/>
      </c>
      <c r="I125" s="22">
        <f>IF(OR(F125="",H125=""),"",F125*H125)</f>
        <v/>
      </c>
      <c r="J125" s="22">
        <f>IF(OR(G125="",H125=""),"",G125*H125)</f>
        <v/>
      </c>
      <c r="K125" s="26" t="n"/>
      <c r="L125" s="18" t="n"/>
      <c r="M125" s="18" t="n"/>
    </row>
    <row r="126">
      <c r="A126" s="24" t="n"/>
      <c r="B126" s="18" t="n"/>
      <c r="C126" s="18" t="n"/>
      <c r="D126" s="18" t="n"/>
      <c r="E126" s="18" t="n"/>
      <c r="F126" s="25" t="n"/>
      <c r="G126" s="25" t="n"/>
      <c r="H126" s="22">
        <f>IF(E126="","",IFERROR(INDEX('Pfandsätze'!$B$5:$B$44,MATCH(E126,'Pfandsätze'!$A$5:$A$44,0)),""))</f>
        <v/>
      </c>
      <c r="I126" s="22">
        <f>IF(OR(F126="",H126=""),"",F126*H126)</f>
        <v/>
      </c>
      <c r="J126" s="22">
        <f>IF(OR(G126="",H126=""),"",G126*H126)</f>
        <v/>
      </c>
      <c r="K126" s="26" t="n"/>
      <c r="L126" s="18" t="n"/>
      <c r="M126" s="18" t="n"/>
    </row>
    <row r="127">
      <c r="A127" s="24" t="n"/>
      <c r="B127" s="18" t="n"/>
      <c r="C127" s="18" t="n"/>
      <c r="D127" s="18" t="n"/>
      <c r="E127" s="18" t="n"/>
      <c r="F127" s="25" t="n"/>
      <c r="G127" s="25" t="n"/>
      <c r="H127" s="22">
        <f>IF(E127="","",IFERROR(INDEX('Pfandsätze'!$B$5:$B$44,MATCH(E127,'Pfandsätze'!$A$5:$A$44,0)),""))</f>
        <v/>
      </c>
      <c r="I127" s="22">
        <f>IF(OR(F127="",H127=""),"",F127*H127)</f>
        <v/>
      </c>
      <c r="J127" s="22">
        <f>IF(OR(G127="",H127=""),"",G127*H127)</f>
        <v/>
      </c>
      <c r="K127" s="26" t="n"/>
      <c r="L127" s="18" t="n"/>
      <c r="M127" s="18" t="n"/>
    </row>
    <row r="128">
      <c r="A128" s="24" t="n"/>
      <c r="B128" s="18" t="n"/>
      <c r="C128" s="18" t="n"/>
      <c r="D128" s="18" t="n"/>
      <c r="E128" s="18" t="n"/>
      <c r="F128" s="25" t="n"/>
      <c r="G128" s="25" t="n"/>
      <c r="H128" s="22">
        <f>IF(E128="","",IFERROR(INDEX('Pfandsätze'!$B$5:$B$44,MATCH(E128,'Pfandsätze'!$A$5:$A$44,0)),""))</f>
        <v/>
      </c>
      <c r="I128" s="22">
        <f>IF(OR(F128="",H128=""),"",F128*H128)</f>
        <v/>
      </c>
      <c r="J128" s="22">
        <f>IF(OR(G128="",H128=""),"",G128*H128)</f>
        <v/>
      </c>
      <c r="K128" s="26" t="n"/>
      <c r="L128" s="18" t="n"/>
      <c r="M128" s="18" t="n"/>
    </row>
    <row r="129">
      <c r="A129" s="24" t="n"/>
      <c r="B129" s="18" t="n"/>
      <c r="C129" s="18" t="n"/>
      <c r="D129" s="18" t="n"/>
      <c r="E129" s="18" t="n"/>
      <c r="F129" s="25" t="n"/>
      <c r="G129" s="25" t="n"/>
      <c r="H129" s="22">
        <f>IF(E129="","",IFERROR(INDEX('Pfandsätze'!$B$5:$B$44,MATCH(E129,'Pfandsätze'!$A$5:$A$44,0)),""))</f>
        <v/>
      </c>
      <c r="I129" s="22">
        <f>IF(OR(F129="",H129=""),"",F129*H129)</f>
        <v/>
      </c>
      <c r="J129" s="22">
        <f>IF(OR(G129="",H129=""),"",G129*H129)</f>
        <v/>
      </c>
      <c r="K129" s="26" t="n"/>
      <c r="L129" s="18" t="n"/>
      <c r="M129" s="18" t="n"/>
    </row>
    <row r="130">
      <c r="A130" s="24" t="n"/>
      <c r="B130" s="18" t="n"/>
      <c r="C130" s="18" t="n"/>
      <c r="D130" s="18" t="n"/>
      <c r="E130" s="18" t="n"/>
      <c r="F130" s="25" t="n"/>
      <c r="G130" s="25" t="n"/>
      <c r="H130" s="22">
        <f>IF(E130="","",IFERROR(INDEX('Pfandsätze'!$B$5:$B$44,MATCH(E130,'Pfandsätze'!$A$5:$A$44,0)),""))</f>
        <v/>
      </c>
      <c r="I130" s="22">
        <f>IF(OR(F130="",H130=""),"",F130*H130)</f>
        <v/>
      </c>
      <c r="J130" s="22">
        <f>IF(OR(G130="",H130=""),"",G130*H130)</f>
        <v/>
      </c>
      <c r="K130" s="26" t="n"/>
      <c r="L130" s="18" t="n"/>
      <c r="M130" s="18" t="n"/>
    </row>
    <row r="131">
      <c r="A131" s="24" t="n"/>
      <c r="B131" s="18" t="n"/>
      <c r="C131" s="18" t="n"/>
      <c r="D131" s="18" t="n"/>
      <c r="E131" s="18" t="n"/>
      <c r="F131" s="25" t="n"/>
      <c r="G131" s="25" t="n"/>
      <c r="H131" s="22">
        <f>IF(E131="","",IFERROR(INDEX('Pfandsätze'!$B$5:$B$44,MATCH(E131,'Pfandsätze'!$A$5:$A$44,0)),""))</f>
        <v/>
      </c>
      <c r="I131" s="22">
        <f>IF(OR(F131="",H131=""),"",F131*H131)</f>
        <v/>
      </c>
      <c r="J131" s="22">
        <f>IF(OR(G131="",H131=""),"",G131*H131)</f>
        <v/>
      </c>
      <c r="K131" s="26" t="n"/>
      <c r="L131" s="18" t="n"/>
      <c r="M131" s="18" t="n"/>
    </row>
    <row r="132">
      <c r="A132" s="24" t="n"/>
      <c r="B132" s="18" t="n"/>
      <c r="C132" s="18" t="n"/>
      <c r="D132" s="18" t="n"/>
      <c r="E132" s="18" t="n"/>
      <c r="F132" s="25" t="n"/>
      <c r="G132" s="25" t="n"/>
      <c r="H132" s="22">
        <f>IF(E132="","",IFERROR(INDEX('Pfandsätze'!$B$5:$B$44,MATCH(E132,'Pfandsätze'!$A$5:$A$44,0)),""))</f>
        <v/>
      </c>
      <c r="I132" s="22">
        <f>IF(OR(F132="",H132=""),"",F132*H132)</f>
        <v/>
      </c>
      <c r="J132" s="22">
        <f>IF(OR(G132="",H132=""),"",G132*H132)</f>
        <v/>
      </c>
      <c r="K132" s="26" t="n"/>
      <c r="L132" s="18" t="n"/>
      <c r="M132" s="18" t="n"/>
    </row>
    <row r="133">
      <c r="A133" s="24" t="n"/>
      <c r="B133" s="18" t="n"/>
      <c r="C133" s="18" t="n"/>
      <c r="D133" s="18" t="n"/>
      <c r="E133" s="18" t="n"/>
      <c r="F133" s="25" t="n"/>
      <c r="G133" s="25" t="n"/>
      <c r="H133" s="22">
        <f>IF(E133="","",IFERROR(INDEX('Pfandsätze'!$B$5:$B$44,MATCH(E133,'Pfandsätze'!$A$5:$A$44,0)),""))</f>
        <v/>
      </c>
      <c r="I133" s="22">
        <f>IF(OR(F133="",H133=""),"",F133*H133)</f>
        <v/>
      </c>
      <c r="J133" s="22">
        <f>IF(OR(G133="",H133=""),"",G133*H133)</f>
        <v/>
      </c>
      <c r="K133" s="26" t="n"/>
      <c r="L133" s="18" t="n"/>
      <c r="M133" s="18" t="n"/>
    </row>
    <row r="134">
      <c r="A134" s="24" t="n"/>
      <c r="B134" s="18" t="n"/>
      <c r="C134" s="18" t="n"/>
      <c r="D134" s="18" t="n"/>
      <c r="E134" s="18" t="n"/>
      <c r="F134" s="25" t="n"/>
      <c r="G134" s="25" t="n"/>
      <c r="H134" s="22">
        <f>IF(E134="","",IFERROR(INDEX('Pfandsätze'!$B$5:$B$44,MATCH(E134,'Pfandsätze'!$A$5:$A$44,0)),""))</f>
        <v/>
      </c>
      <c r="I134" s="22">
        <f>IF(OR(F134="",H134=""),"",F134*H134)</f>
        <v/>
      </c>
      <c r="J134" s="22">
        <f>IF(OR(G134="",H134=""),"",G134*H134)</f>
        <v/>
      </c>
      <c r="K134" s="26" t="n"/>
      <c r="L134" s="18" t="n"/>
      <c r="M134" s="18" t="n"/>
    </row>
    <row r="135">
      <c r="A135" s="24" t="n"/>
      <c r="B135" s="18" t="n"/>
      <c r="C135" s="18" t="n"/>
      <c r="D135" s="18" t="n"/>
      <c r="E135" s="18" t="n"/>
      <c r="F135" s="25" t="n"/>
      <c r="G135" s="25" t="n"/>
      <c r="H135" s="22">
        <f>IF(E135="","",IFERROR(INDEX('Pfandsätze'!$B$5:$B$44,MATCH(E135,'Pfandsätze'!$A$5:$A$44,0)),""))</f>
        <v/>
      </c>
      <c r="I135" s="22">
        <f>IF(OR(F135="",H135=""),"",F135*H135)</f>
        <v/>
      </c>
      <c r="J135" s="22">
        <f>IF(OR(G135="",H135=""),"",G135*H135)</f>
        <v/>
      </c>
      <c r="K135" s="26" t="n"/>
      <c r="L135" s="18" t="n"/>
      <c r="M135" s="18" t="n"/>
    </row>
    <row r="136">
      <c r="A136" s="24" t="n"/>
      <c r="B136" s="18" t="n"/>
      <c r="C136" s="18" t="n"/>
      <c r="D136" s="18" t="n"/>
      <c r="E136" s="18" t="n"/>
      <c r="F136" s="25" t="n"/>
      <c r="G136" s="25" t="n"/>
      <c r="H136" s="22">
        <f>IF(E136="","",IFERROR(INDEX('Pfandsätze'!$B$5:$B$44,MATCH(E136,'Pfandsätze'!$A$5:$A$44,0)),""))</f>
        <v/>
      </c>
      <c r="I136" s="22">
        <f>IF(OR(F136="",H136=""),"",F136*H136)</f>
        <v/>
      </c>
      <c r="J136" s="22">
        <f>IF(OR(G136="",H136=""),"",G136*H136)</f>
        <v/>
      </c>
      <c r="K136" s="26" t="n"/>
      <c r="L136" s="18" t="n"/>
      <c r="M136" s="18" t="n"/>
    </row>
    <row r="137">
      <c r="A137" s="24" t="n"/>
      <c r="B137" s="18" t="n"/>
      <c r="C137" s="18" t="n"/>
      <c r="D137" s="18" t="n"/>
      <c r="E137" s="18" t="n"/>
      <c r="F137" s="25" t="n"/>
      <c r="G137" s="25" t="n"/>
      <c r="H137" s="22">
        <f>IF(E137="","",IFERROR(INDEX('Pfandsätze'!$B$5:$B$44,MATCH(E137,'Pfandsätze'!$A$5:$A$44,0)),""))</f>
        <v/>
      </c>
      <c r="I137" s="22">
        <f>IF(OR(F137="",H137=""),"",F137*H137)</f>
        <v/>
      </c>
      <c r="J137" s="22">
        <f>IF(OR(G137="",H137=""),"",G137*H137)</f>
        <v/>
      </c>
      <c r="K137" s="26" t="n"/>
      <c r="L137" s="18" t="n"/>
      <c r="M137" s="18" t="n"/>
    </row>
    <row r="138">
      <c r="A138" s="24" t="n"/>
      <c r="B138" s="18" t="n"/>
      <c r="C138" s="18" t="n"/>
      <c r="D138" s="18" t="n"/>
      <c r="E138" s="18" t="n"/>
      <c r="F138" s="25" t="n"/>
      <c r="G138" s="25" t="n"/>
      <c r="H138" s="22">
        <f>IF(E138="","",IFERROR(INDEX('Pfandsätze'!$B$5:$B$44,MATCH(E138,'Pfandsätze'!$A$5:$A$44,0)),""))</f>
        <v/>
      </c>
      <c r="I138" s="22">
        <f>IF(OR(F138="",H138=""),"",F138*H138)</f>
        <v/>
      </c>
      <c r="J138" s="22">
        <f>IF(OR(G138="",H138=""),"",G138*H138)</f>
        <v/>
      </c>
      <c r="K138" s="26" t="n"/>
      <c r="L138" s="18" t="n"/>
      <c r="M138" s="18" t="n"/>
    </row>
    <row r="139">
      <c r="A139" s="24" t="n"/>
      <c r="B139" s="18" t="n"/>
      <c r="C139" s="18" t="n"/>
      <c r="D139" s="18" t="n"/>
      <c r="E139" s="18" t="n"/>
      <c r="F139" s="25" t="n"/>
      <c r="G139" s="25" t="n"/>
      <c r="H139" s="22">
        <f>IF(E139="","",IFERROR(INDEX('Pfandsätze'!$B$5:$B$44,MATCH(E139,'Pfandsätze'!$A$5:$A$44,0)),""))</f>
        <v/>
      </c>
      <c r="I139" s="22">
        <f>IF(OR(F139="",H139=""),"",F139*H139)</f>
        <v/>
      </c>
      <c r="J139" s="22">
        <f>IF(OR(G139="",H139=""),"",G139*H139)</f>
        <v/>
      </c>
      <c r="K139" s="26" t="n"/>
      <c r="L139" s="18" t="n"/>
      <c r="M139" s="18" t="n"/>
    </row>
    <row r="140">
      <c r="A140" s="24" t="n"/>
      <c r="B140" s="18" t="n"/>
      <c r="C140" s="18" t="n"/>
      <c r="D140" s="18" t="n"/>
      <c r="E140" s="18" t="n"/>
      <c r="F140" s="25" t="n"/>
      <c r="G140" s="25" t="n"/>
      <c r="H140" s="22">
        <f>IF(E140="","",IFERROR(INDEX('Pfandsätze'!$B$5:$B$44,MATCH(E140,'Pfandsätze'!$A$5:$A$44,0)),""))</f>
        <v/>
      </c>
      <c r="I140" s="22">
        <f>IF(OR(F140="",H140=""),"",F140*H140)</f>
        <v/>
      </c>
      <c r="J140" s="22">
        <f>IF(OR(G140="",H140=""),"",G140*H140)</f>
        <v/>
      </c>
      <c r="K140" s="26" t="n"/>
      <c r="L140" s="18" t="n"/>
      <c r="M140" s="18" t="n"/>
    </row>
    <row r="141">
      <c r="A141" s="24" t="n"/>
      <c r="B141" s="18" t="n"/>
      <c r="C141" s="18" t="n"/>
      <c r="D141" s="18" t="n"/>
      <c r="E141" s="18" t="n"/>
      <c r="F141" s="25" t="n"/>
      <c r="G141" s="25" t="n"/>
      <c r="H141" s="22">
        <f>IF(E141="","",IFERROR(INDEX('Pfandsätze'!$B$5:$B$44,MATCH(E141,'Pfandsätze'!$A$5:$A$44,0)),""))</f>
        <v/>
      </c>
      <c r="I141" s="22">
        <f>IF(OR(F141="",H141=""),"",F141*H141)</f>
        <v/>
      </c>
      <c r="J141" s="22">
        <f>IF(OR(G141="",H141=""),"",G141*H141)</f>
        <v/>
      </c>
      <c r="K141" s="26" t="n"/>
      <c r="L141" s="18" t="n"/>
      <c r="M141" s="18" t="n"/>
    </row>
    <row r="142">
      <c r="A142" s="24" t="n"/>
      <c r="B142" s="18" t="n"/>
      <c r="C142" s="18" t="n"/>
      <c r="D142" s="18" t="n"/>
      <c r="E142" s="18" t="n"/>
      <c r="F142" s="25" t="n"/>
      <c r="G142" s="25" t="n"/>
      <c r="H142" s="22">
        <f>IF(E142="","",IFERROR(INDEX('Pfandsätze'!$B$5:$B$44,MATCH(E142,'Pfandsätze'!$A$5:$A$44,0)),""))</f>
        <v/>
      </c>
      <c r="I142" s="22">
        <f>IF(OR(F142="",H142=""),"",F142*H142)</f>
        <v/>
      </c>
      <c r="J142" s="22">
        <f>IF(OR(G142="",H142=""),"",G142*H142)</f>
        <v/>
      </c>
      <c r="K142" s="26" t="n"/>
      <c r="L142" s="18" t="n"/>
      <c r="M142" s="18" t="n"/>
    </row>
    <row r="143">
      <c r="A143" s="24" t="n"/>
      <c r="B143" s="18" t="n"/>
      <c r="C143" s="18" t="n"/>
      <c r="D143" s="18" t="n"/>
      <c r="E143" s="18" t="n"/>
      <c r="F143" s="25" t="n"/>
      <c r="G143" s="25" t="n"/>
      <c r="H143" s="22">
        <f>IF(E143="","",IFERROR(INDEX('Pfandsätze'!$B$5:$B$44,MATCH(E143,'Pfandsätze'!$A$5:$A$44,0)),""))</f>
        <v/>
      </c>
      <c r="I143" s="22">
        <f>IF(OR(F143="",H143=""),"",F143*H143)</f>
        <v/>
      </c>
      <c r="J143" s="22">
        <f>IF(OR(G143="",H143=""),"",G143*H143)</f>
        <v/>
      </c>
      <c r="K143" s="26" t="n"/>
      <c r="L143" s="18" t="n"/>
      <c r="M143" s="18" t="n"/>
    </row>
    <row r="144">
      <c r="A144" s="24" t="n"/>
      <c r="B144" s="18" t="n"/>
      <c r="C144" s="18" t="n"/>
      <c r="D144" s="18" t="n"/>
      <c r="E144" s="18" t="n"/>
      <c r="F144" s="25" t="n"/>
      <c r="G144" s="25" t="n"/>
      <c r="H144" s="22">
        <f>IF(E144="","",IFERROR(INDEX('Pfandsätze'!$B$5:$B$44,MATCH(E144,'Pfandsätze'!$A$5:$A$44,0)),""))</f>
        <v/>
      </c>
      <c r="I144" s="22">
        <f>IF(OR(F144="",H144=""),"",F144*H144)</f>
        <v/>
      </c>
      <c r="J144" s="22">
        <f>IF(OR(G144="",H144=""),"",G144*H144)</f>
        <v/>
      </c>
      <c r="K144" s="26" t="n"/>
      <c r="L144" s="18" t="n"/>
      <c r="M144" s="18" t="n"/>
    </row>
    <row r="145">
      <c r="A145" s="24" t="n"/>
      <c r="B145" s="18" t="n"/>
      <c r="C145" s="18" t="n"/>
      <c r="D145" s="18" t="n"/>
      <c r="E145" s="18" t="n"/>
      <c r="F145" s="25" t="n"/>
      <c r="G145" s="25" t="n"/>
      <c r="H145" s="22">
        <f>IF(E145="","",IFERROR(INDEX('Pfandsätze'!$B$5:$B$44,MATCH(E145,'Pfandsätze'!$A$5:$A$44,0)),""))</f>
        <v/>
      </c>
      <c r="I145" s="22">
        <f>IF(OR(F145="",H145=""),"",F145*H145)</f>
        <v/>
      </c>
      <c r="J145" s="22">
        <f>IF(OR(G145="",H145=""),"",G145*H145)</f>
        <v/>
      </c>
      <c r="K145" s="26" t="n"/>
      <c r="L145" s="18" t="n"/>
      <c r="M145" s="18" t="n"/>
    </row>
    <row r="146">
      <c r="A146" s="24" t="n"/>
      <c r="B146" s="18" t="n"/>
      <c r="C146" s="18" t="n"/>
      <c r="D146" s="18" t="n"/>
      <c r="E146" s="18" t="n"/>
      <c r="F146" s="25" t="n"/>
      <c r="G146" s="25" t="n"/>
      <c r="H146" s="22">
        <f>IF(E146="","",IFERROR(INDEX('Pfandsätze'!$B$5:$B$44,MATCH(E146,'Pfandsätze'!$A$5:$A$44,0)),""))</f>
        <v/>
      </c>
      <c r="I146" s="22">
        <f>IF(OR(F146="",H146=""),"",F146*H146)</f>
        <v/>
      </c>
      <c r="J146" s="22">
        <f>IF(OR(G146="",H146=""),"",G146*H146)</f>
        <v/>
      </c>
      <c r="K146" s="26" t="n"/>
      <c r="L146" s="18" t="n"/>
      <c r="M146" s="18" t="n"/>
    </row>
    <row r="147">
      <c r="A147" s="24" t="n"/>
      <c r="B147" s="18" t="n"/>
      <c r="C147" s="18" t="n"/>
      <c r="D147" s="18" t="n"/>
      <c r="E147" s="18" t="n"/>
      <c r="F147" s="25" t="n"/>
      <c r="G147" s="25" t="n"/>
      <c r="H147" s="22">
        <f>IF(E147="","",IFERROR(INDEX('Pfandsätze'!$B$5:$B$44,MATCH(E147,'Pfandsätze'!$A$5:$A$44,0)),""))</f>
        <v/>
      </c>
      <c r="I147" s="22">
        <f>IF(OR(F147="",H147=""),"",F147*H147)</f>
        <v/>
      </c>
      <c r="J147" s="22">
        <f>IF(OR(G147="",H147=""),"",G147*H147)</f>
        <v/>
      </c>
      <c r="K147" s="26" t="n"/>
      <c r="L147" s="18" t="n"/>
      <c r="M147" s="18" t="n"/>
    </row>
    <row r="148">
      <c r="A148" s="24" t="n"/>
      <c r="B148" s="18" t="n"/>
      <c r="C148" s="18" t="n"/>
      <c r="D148" s="18" t="n"/>
      <c r="E148" s="18" t="n"/>
      <c r="F148" s="25" t="n"/>
      <c r="G148" s="25" t="n"/>
      <c r="H148" s="22">
        <f>IF(E148="","",IFERROR(INDEX('Pfandsätze'!$B$5:$B$44,MATCH(E148,'Pfandsätze'!$A$5:$A$44,0)),""))</f>
        <v/>
      </c>
      <c r="I148" s="22">
        <f>IF(OR(F148="",H148=""),"",F148*H148)</f>
        <v/>
      </c>
      <c r="J148" s="22">
        <f>IF(OR(G148="",H148=""),"",G148*H148)</f>
        <v/>
      </c>
      <c r="K148" s="26" t="n"/>
      <c r="L148" s="18" t="n"/>
      <c r="M148" s="18" t="n"/>
    </row>
    <row r="149">
      <c r="A149" s="24" t="n"/>
      <c r="B149" s="18" t="n"/>
      <c r="C149" s="18" t="n"/>
      <c r="D149" s="18" t="n"/>
      <c r="E149" s="18" t="n"/>
      <c r="F149" s="25" t="n"/>
      <c r="G149" s="25" t="n"/>
      <c r="H149" s="22">
        <f>IF(E149="","",IFERROR(INDEX('Pfandsätze'!$B$5:$B$44,MATCH(E149,'Pfandsätze'!$A$5:$A$44,0)),""))</f>
        <v/>
      </c>
      <c r="I149" s="22">
        <f>IF(OR(F149="",H149=""),"",F149*H149)</f>
        <v/>
      </c>
      <c r="J149" s="22">
        <f>IF(OR(G149="",H149=""),"",G149*H149)</f>
        <v/>
      </c>
      <c r="K149" s="26" t="n"/>
      <c r="L149" s="18" t="n"/>
      <c r="M149" s="18" t="n"/>
    </row>
    <row r="150">
      <c r="A150" s="24" t="n"/>
      <c r="B150" s="18" t="n"/>
      <c r="C150" s="18" t="n"/>
      <c r="D150" s="18" t="n"/>
      <c r="E150" s="18" t="n"/>
      <c r="F150" s="25" t="n"/>
      <c r="G150" s="25" t="n"/>
      <c r="H150" s="22">
        <f>IF(E150="","",IFERROR(INDEX('Pfandsätze'!$B$5:$B$44,MATCH(E150,'Pfandsätze'!$A$5:$A$44,0)),""))</f>
        <v/>
      </c>
      <c r="I150" s="22">
        <f>IF(OR(F150="",H150=""),"",F150*H150)</f>
        <v/>
      </c>
      <c r="J150" s="22">
        <f>IF(OR(G150="",H150=""),"",G150*H150)</f>
        <v/>
      </c>
      <c r="K150" s="26" t="n"/>
      <c r="L150" s="18" t="n"/>
      <c r="M150" s="18" t="n"/>
    </row>
    <row r="151">
      <c r="A151" s="24" t="n"/>
      <c r="B151" s="18" t="n"/>
      <c r="C151" s="18" t="n"/>
      <c r="D151" s="18" t="n"/>
      <c r="E151" s="18" t="n"/>
      <c r="F151" s="25" t="n"/>
      <c r="G151" s="25" t="n"/>
      <c r="H151" s="22">
        <f>IF(E151="","",IFERROR(INDEX('Pfandsätze'!$B$5:$B$44,MATCH(E151,'Pfandsätze'!$A$5:$A$44,0)),""))</f>
        <v/>
      </c>
      <c r="I151" s="22">
        <f>IF(OR(F151="",H151=""),"",F151*H151)</f>
        <v/>
      </c>
      <c r="J151" s="22">
        <f>IF(OR(G151="",H151=""),"",G151*H151)</f>
        <v/>
      </c>
      <c r="K151" s="26" t="n"/>
      <c r="L151" s="18" t="n"/>
      <c r="M151" s="18" t="n"/>
    </row>
    <row r="152">
      <c r="A152" s="24" t="n"/>
      <c r="B152" s="18" t="n"/>
      <c r="C152" s="18" t="n"/>
      <c r="D152" s="18" t="n"/>
      <c r="E152" s="18" t="n"/>
      <c r="F152" s="25" t="n"/>
      <c r="G152" s="25" t="n"/>
      <c r="H152" s="22">
        <f>IF(E152="","",IFERROR(INDEX('Pfandsätze'!$B$5:$B$44,MATCH(E152,'Pfandsätze'!$A$5:$A$44,0)),""))</f>
        <v/>
      </c>
      <c r="I152" s="22">
        <f>IF(OR(F152="",H152=""),"",F152*H152)</f>
        <v/>
      </c>
      <c r="J152" s="22">
        <f>IF(OR(G152="",H152=""),"",G152*H152)</f>
        <v/>
      </c>
      <c r="K152" s="26" t="n"/>
      <c r="L152" s="18" t="n"/>
      <c r="M152" s="18" t="n"/>
    </row>
    <row r="153">
      <c r="A153" s="24" t="n"/>
      <c r="B153" s="18" t="n"/>
      <c r="C153" s="18" t="n"/>
      <c r="D153" s="18" t="n"/>
      <c r="E153" s="18" t="n"/>
      <c r="F153" s="25" t="n"/>
      <c r="G153" s="25" t="n"/>
      <c r="H153" s="22">
        <f>IF(E153="","",IFERROR(INDEX('Pfandsätze'!$B$5:$B$44,MATCH(E153,'Pfandsätze'!$A$5:$A$44,0)),""))</f>
        <v/>
      </c>
      <c r="I153" s="22">
        <f>IF(OR(F153="",H153=""),"",F153*H153)</f>
        <v/>
      </c>
      <c r="J153" s="22">
        <f>IF(OR(G153="",H153=""),"",G153*H153)</f>
        <v/>
      </c>
      <c r="K153" s="26" t="n"/>
      <c r="L153" s="18" t="n"/>
      <c r="M153" s="18" t="n"/>
    </row>
    <row r="154">
      <c r="A154" s="24" t="n"/>
      <c r="B154" s="18" t="n"/>
      <c r="C154" s="18" t="n"/>
      <c r="D154" s="18" t="n"/>
      <c r="E154" s="18" t="n"/>
      <c r="F154" s="25" t="n"/>
      <c r="G154" s="25" t="n"/>
      <c r="H154" s="22">
        <f>IF(E154="","",IFERROR(INDEX('Pfandsätze'!$B$5:$B$44,MATCH(E154,'Pfandsätze'!$A$5:$A$44,0)),""))</f>
        <v/>
      </c>
      <c r="I154" s="22">
        <f>IF(OR(F154="",H154=""),"",F154*H154)</f>
        <v/>
      </c>
      <c r="J154" s="22">
        <f>IF(OR(G154="",H154=""),"",G154*H154)</f>
        <v/>
      </c>
      <c r="K154" s="26" t="n"/>
      <c r="L154" s="18" t="n"/>
      <c r="M154" s="18" t="n"/>
    </row>
    <row r="155">
      <c r="A155" s="24" t="n"/>
      <c r="B155" s="18" t="n"/>
      <c r="C155" s="18" t="n"/>
      <c r="D155" s="18" t="n"/>
      <c r="E155" s="18" t="n"/>
      <c r="F155" s="25" t="n"/>
      <c r="G155" s="25" t="n"/>
      <c r="H155" s="22">
        <f>IF(E155="","",IFERROR(INDEX('Pfandsätze'!$B$5:$B$44,MATCH(E155,'Pfandsätze'!$A$5:$A$44,0)),""))</f>
        <v/>
      </c>
      <c r="I155" s="22">
        <f>IF(OR(F155="",H155=""),"",F155*H155)</f>
        <v/>
      </c>
      <c r="J155" s="22">
        <f>IF(OR(G155="",H155=""),"",G155*H155)</f>
        <v/>
      </c>
      <c r="K155" s="26" t="n"/>
      <c r="L155" s="18" t="n"/>
      <c r="M155" s="18" t="n"/>
    </row>
    <row r="156">
      <c r="A156" s="24" t="n"/>
      <c r="B156" s="18" t="n"/>
      <c r="C156" s="18" t="n"/>
      <c r="D156" s="18" t="n"/>
      <c r="E156" s="18" t="n"/>
      <c r="F156" s="25" t="n"/>
      <c r="G156" s="25" t="n"/>
      <c r="H156" s="22">
        <f>IF(E156="","",IFERROR(INDEX('Pfandsätze'!$B$5:$B$44,MATCH(E156,'Pfandsätze'!$A$5:$A$44,0)),""))</f>
        <v/>
      </c>
      <c r="I156" s="22">
        <f>IF(OR(F156="",H156=""),"",F156*H156)</f>
        <v/>
      </c>
      <c r="J156" s="22">
        <f>IF(OR(G156="",H156=""),"",G156*H156)</f>
        <v/>
      </c>
      <c r="K156" s="26" t="n"/>
      <c r="L156" s="18" t="n"/>
      <c r="M156" s="18" t="n"/>
    </row>
    <row r="157">
      <c r="A157" s="24" t="n"/>
      <c r="B157" s="18" t="n"/>
      <c r="C157" s="18" t="n"/>
      <c r="D157" s="18" t="n"/>
      <c r="E157" s="18" t="n"/>
      <c r="F157" s="25" t="n"/>
      <c r="G157" s="25" t="n"/>
      <c r="H157" s="22">
        <f>IF(E157="","",IFERROR(INDEX('Pfandsätze'!$B$5:$B$44,MATCH(E157,'Pfandsätze'!$A$5:$A$44,0)),""))</f>
        <v/>
      </c>
      <c r="I157" s="22">
        <f>IF(OR(F157="",H157=""),"",F157*H157)</f>
        <v/>
      </c>
      <c r="J157" s="22">
        <f>IF(OR(G157="",H157=""),"",G157*H157)</f>
        <v/>
      </c>
      <c r="K157" s="26" t="n"/>
      <c r="L157" s="18" t="n"/>
      <c r="M157" s="18" t="n"/>
    </row>
    <row r="158">
      <c r="A158" s="24" t="n"/>
      <c r="B158" s="18" t="n"/>
      <c r="C158" s="18" t="n"/>
      <c r="D158" s="18" t="n"/>
      <c r="E158" s="18" t="n"/>
      <c r="F158" s="25" t="n"/>
      <c r="G158" s="25" t="n"/>
      <c r="H158" s="22">
        <f>IF(E158="","",IFERROR(INDEX('Pfandsätze'!$B$5:$B$44,MATCH(E158,'Pfandsätze'!$A$5:$A$44,0)),""))</f>
        <v/>
      </c>
      <c r="I158" s="22">
        <f>IF(OR(F158="",H158=""),"",F158*H158)</f>
        <v/>
      </c>
      <c r="J158" s="22">
        <f>IF(OR(G158="",H158=""),"",G158*H158)</f>
        <v/>
      </c>
      <c r="K158" s="26" t="n"/>
      <c r="L158" s="18" t="n"/>
      <c r="M158" s="18" t="n"/>
    </row>
    <row r="159">
      <c r="A159" s="24" t="n"/>
      <c r="B159" s="18" t="n"/>
      <c r="C159" s="18" t="n"/>
      <c r="D159" s="18" t="n"/>
      <c r="E159" s="18" t="n"/>
      <c r="F159" s="25" t="n"/>
      <c r="G159" s="25" t="n"/>
      <c r="H159" s="22">
        <f>IF(E159="","",IFERROR(INDEX('Pfandsätze'!$B$5:$B$44,MATCH(E159,'Pfandsätze'!$A$5:$A$44,0)),""))</f>
        <v/>
      </c>
      <c r="I159" s="22">
        <f>IF(OR(F159="",H159=""),"",F159*H159)</f>
        <v/>
      </c>
      <c r="J159" s="22">
        <f>IF(OR(G159="",H159=""),"",G159*H159)</f>
        <v/>
      </c>
      <c r="K159" s="26" t="n"/>
      <c r="L159" s="18" t="n"/>
      <c r="M159" s="18" t="n"/>
    </row>
    <row r="160">
      <c r="A160" s="24" t="n"/>
      <c r="B160" s="18" t="n"/>
      <c r="C160" s="18" t="n"/>
      <c r="D160" s="18" t="n"/>
      <c r="E160" s="18" t="n"/>
      <c r="F160" s="25" t="n"/>
      <c r="G160" s="25" t="n"/>
      <c r="H160" s="22">
        <f>IF(E160="","",IFERROR(INDEX('Pfandsätze'!$B$5:$B$44,MATCH(E160,'Pfandsätze'!$A$5:$A$44,0)),""))</f>
        <v/>
      </c>
      <c r="I160" s="22">
        <f>IF(OR(F160="",H160=""),"",F160*H160)</f>
        <v/>
      </c>
      <c r="J160" s="22">
        <f>IF(OR(G160="",H160=""),"",G160*H160)</f>
        <v/>
      </c>
      <c r="K160" s="26" t="n"/>
      <c r="L160" s="18" t="n"/>
      <c r="M160" s="18" t="n"/>
    </row>
    <row r="161">
      <c r="A161" s="24" t="n"/>
      <c r="B161" s="18" t="n"/>
      <c r="C161" s="18" t="n"/>
      <c r="D161" s="18" t="n"/>
      <c r="E161" s="18" t="n"/>
      <c r="F161" s="25" t="n"/>
      <c r="G161" s="25" t="n"/>
      <c r="H161" s="22">
        <f>IF(E161="","",IFERROR(INDEX('Pfandsätze'!$B$5:$B$44,MATCH(E161,'Pfandsätze'!$A$5:$A$44,0)),""))</f>
        <v/>
      </c>
      <c r="I161" s="22">
        <f>IF(OR(F161="",H161=""),"",F161*H161)</f>
        <v/>
      </c>
      <c r="J161" s="22">
        <f>IF(OR(G161="",H161=""),"",G161*H161)</f>
        <v/>
      </c>
      <c r="K161" s="26" t="n"/>
      <c r="L161" s="18" t="n"/>
      <c r="M161" s="18" t="n"/>
    </row>
    <row r="162">
      <c r="A162" s="24" t="n"/>
      <c r="B162" s="18" t="n"/>
      <c r="C162" s="18" t="n"/>
      <c r="D162" s="18" t="n"/>
      <c r="E162" s="18" t="n"/>
      <c r="F162" s="25" t="n"/>
      <c r="G162" s="25" t="n"/>
      <c r="H162" s="22">
        <f>IF(E162="","",IFERROR(INDEX('Pfandsätze'!$B$5:$B$44,MATCH(E162,'Pfandsätze'!$A$5:$A$44,0)),""))</f>
        <v/>
      </c>
      <c r="I162" s="22">
        <f>IF(OR(F162="",H162=""),"",F162*H162)</f>
        <v/>
      </c>
      <c r="J162" s="22">
        <f>IF(OR(G162="",H162=""),"",G162*H162)</f>
        <v/>
      </c>
      <c r="K162" s="26" t="n"/>
      <c r="L162" s="18" t="n"/>
      <c r="M162" s="18" t="n"/>
    </row>
    <row r="163">
      <c r="A163" s="24" t="n"/>
      <c r="B163" s="18" t="n"/>
      <c r="C163" s="18" t="n"/>
      <c r="D163" s="18" t="n"/>
      <c r="E163" s="18" t="n"/>
      <c r="F163" s="25" t="n"/>
      <c r="G163" s="25" t="n"/>
      <c r="H163" s="22">
        <f>IF(E163="","",IFERROR(INDEX('Pfandsätze'!$B$5:$B$44,MATCH(E163,'Pfandsätze'!$A$5:$A$44,0)),""))</f>
        <v/>
      </c>
      <c r="I163" s="22">
        <f>IF(OR(F163="",H163=""),"",F163*H163)</f>
        <v/>
      </c>
      <c r="J163" s="22">
        <f>IF(OR(G163="",H163=""),"",G163*H163)</f>
        <v/>
      </c>
      <c r="K163" s="26" t="n"/>
      <c r="L163" s="18" t="n"/>
      <c r="M163" s="18" t="n"/>
    </row>
    <row r="164">
      <c r="A164" s="24" t="n"/>
      <c r="B164" s="18" t="n"/>
      <c r="C164" s="18" t="n"/>
      <c r="D164" s="18" t="n"/>
      <c r="E164" s="18" t="n"/>
      <c r="F164" s="25" t="n"/>
      <c r="G164" s="25" t="n"/>
      <c r="H164" s="22">
        <f>IF(E164="","",IFERROR(INDEX('Pfandsätze'!$B$5:$B$44,MATCH(E164,'Pfandsätze'!$A$5:$A$44,0)),""))</f>
        <v/>
      </c>
      <c r="I164" s="22">
        <f>IF(OR(F164="",H164=""),"",F164*H164)</f>
        <v/>
      </c>
      <c r="J164" s="22">
        <f>IF(OR(G164="",H164=""),"",G164*H164)</f>
        <v/>
      </c>
      <c r="K164" s="26" t="n"/>
      <c r="L164" s="18" t="n"/>
      <c r="M164" s="18" t="n"/>
    </row>
    <row r="165">
      <c r="A165" s="24" t="n"/>
      <c r="B165" s="18" t="n"/>
      <c r="C165" s="18" t="n"/>
      <c r="D165" s="18" t="n"/>
      <c r="E165" s="18" t="n"/>
      <c r="F165" s="25" t="n"/>
      <c r="G165" s="25" t="n"/>
      <c r="H165" s="22">
        <f>IF(E165="","",IFERROR(INDEX('Pfandsätze'!$B$5:$B$44,MATCH(E165,'Pfandsätze'!$A$5:$A$44,0)),""))</f>
        <v/>
      </c>
      <c r="I165" s="22">
        <f>IF(OR(F165="",H165=""),"",F165*H165)</f>
        <v/>
      </c>
      <c r="J165" s="22">
        <f>IF(OR(G165="",H165=""),"",G165*H165)</f>
        <v/>
      </c>
      <c r="K165" s="26" t="n"/>
      <c r="L165" s="18" t="n"/>
      <c r="M165" s="18" t="n"/>
    </row>
    <row r="166">
      <c r="A166" s="24" t="n"/>
      <c r="B166" s="18" t="n"/>
      <c r="C166" s="18" t="n"/>
      <c r="D166" s="18" t="n"/>
      <c r="E166" s="18" t="n"/>
      <c r="F166" s="25" t="n"/>
      <c r="G166" s="25" t="n"/>
      <c r="H166" s="22">
        <f>IF(E166="","",IFERROR(INDEX('Pfandsätze'!$B$5:$B$44,MATCH(E166,'Pfandsätze'!$A$5:$A$44,0)),""))</f>
        <v/>
      </c>
      <c r="I166" s="22">
        <f>IF(OR(F166="",H166=""),"",F166*H166)</f>
        <v/>
      </c>
      <c r="J166" s="22">
        <f>IF(OR(G166="",H166=""),"",G166*H166)</f>
        <v/>
      </c>
      <c r="K166" s="26" t="n"/>
      <c r="L166" s="18" t="n"/>
      <c r="M166" s="18" t="n"/>
    </row>
    <row r="167">
      <c r="A167" s="24" t="n"/>
      <c r="B167" s="18" t="n"/>
      <c r="C167" s="18" t="n"/>
      <c r="D167" s="18" t="n"/>
      <c r="E167" s="18" t="n"/>
      <c r="F167" s="25" t="n"/>
      <c r="G167" s="25" t="n"/>
      <c r="H167" s="22">
        <f>IF(E167="","",IFERROR(INDEX('Pfandsätze'!$B$5:$B$44,MATCH(E167,'Pfandsätze'!$A$5:$A$44,0)),""))</f>
        <v/>
      </c>
      <c r="I167" s="22">
        <f>IF(OR(F167="",H167=""),"",F167*H167)</f>
        <v/>
      </c>
      <c r="J167" s="22">
        <f>IF(OR(G167="",H167=""),"",G167*H167)</f>
        <v/>
      </c>
      <c r="K167" s="26" t="n"/>
      <c r="L167" s="18" t="n"/>
      <c r="M167" s="18" t="n"/>
    </row>
    <row r="168">
      <c r="A168" s="24" t="n"/>
      <c r="B168" s="18" t="n"/>
      <c r="C168" s="18" t="n"/>
      <c r="D168" s="18" t="n"/>
      <c r="E168" s="18" t="n"/>
      <c r="F168" s="25" t="n"/>
      <c r="G168" s="25" t="n"/>
      <c r="H168" s="22">
        <f>IF(E168="","",IFERROR(INDEX('Pfandsätze'!$B$5:$B$44,MATCH(E168,'Pfandsätze'!$A$5:$A$44,0)),""))</f>
        <v/>
      </c>
      <c r="I168" s="22">
        <f>IF(OR(F168="",H168=""),"",F168*H168)</f>
        <v/>
      </c>
      <c r="J168" s="22">
        <f>IF(OR(G168="",H168=""),"",G168*H168)</f>
        <v/>
      </c>
      <c r="K168" s="26" t="n"/>
      <c r="L168" s="18" t="n"/>
      <c r="M168" s="18" t="n"/>
    </row>
    <row r="169">
      <c r="A169" s="24" t="n"/>
      <c r="B169" s="18" t="n"/>
      <c r="C169" s="18" t="n"/>
      <c r="D169" s="18" t="n"/>
      <c r="E169" s="18" t="n"/>
      <c r="F169" s="25" t="n"/>
      <c r="G169" s="25" t="n"/>
      <c r="H169" s="22">
        <f>IF(E169="","",IFERROR(INDEX('Pfandsätze'!$B$5:$B$44,MATCH(E169,'Pfandsätze'!$A$5:$A$44,0)),""))</f>
        <v/>
      </c>
      <c r="I169" s="22">
        <f>IF(OR(F169="",H169=""),"",F169*H169)</f>
        <v/>
      </c>
      <c r="J169" s="22">
        <f>IF(OR(G169="",H169=""),"",G169*H169)</f>
        <v/>
      </c>
      <c r="K169" s="26" t="n"/>
      <c r="L169" s="18" t="n"/>
      <c r="M169" s="18" t="n"/>
    </row>
    <row r="170">
      <c r="A170" s="24" t="n"/>
      <c r="B170" s="18" t="n"/>
      <c r="C170" s="18" t="n"/>
      <c r="D170" s="18" t="n"/>
      <c r="E170" s="18" t="n"/>
      <c r="F170" s="25" t="n"/>
      <c r="G170" s="25" t="n"/>
      <c r="H170" s="22">
        <f>IF(E170="","",IFERROR(INDEX('Pfandsätze'!$B$5:$B$44,MATCH(E170,'Pfandsätze'!$A$5:$A$44,0)),""))</f>
        <v/>
      </c>
      <c r="I170" s="22">
        <f>IF(OR(F170="",H170=""),"",F170*H170)</f>
        <v/>
      </c>
      <c r="J170" s="22">
        <f>IF(OR(G170="",H170=""),"",G170*H170)</f>
        <v/>
      </c>
      <c r="K170" s="26" t="n"/>
      <c r="L170" s="18" t="n"/>
      <c r="M170" s="18" t="n"/>
    </row>
    <row r="171">
      <c r="A171" s="24" t="n"/>
      <c r="B171" s="18" t="n"/>
      <c r="C171" s="18" t="n"/>
      <c r="D171" s="18" t="n"/>
      <c r="E171" s="18" t="n"/>
      <c r="F171" s="25" t="n"/>
      <c r="G171" s="25" t="n"/>
      <c r="H171" s="22">
        <f>IF(E171="","",IFERROR(INDEX('Pfandsätze'!$B$5:$B$44,MATCH(E171,'Pfandsätze'!$A$5:$A$44,0)),""))</f>
        <v/>
      </c>
      <c r="I171" s="22">
        <f>IF(OR(F171="",H171=""),"",F171*H171)</f>
        <v/>
      </c>
      <c r="J171" s="22">
        <f>IF(OR(G171="",H171=""),"",G171*H171)</f>
        <v/>
      </c>
      <c r="K171" s="26" t="n"/>
      <c r="L171" s="18" t="n"/>
      <c r="M171" s="18" t="n"/>
    </row>
    <row r="172">
      <c r="A172" s="24" t="n"/>
      <c r="B172" s="18" t="n"/>
      <c r="C172" s="18" t="n"/>
      <c r="D172" s="18" t="n"/>
      <c r="E172" s="18" t="n"/>
      <c r="F172" s="25" t="n"/>
      <c r="G172" s="25" t="n"/>
      <c r="H172" s="22">
        <f>IF(E172="","",IFERROR(INDEX('Pfandsätze'!$B$5:$B$44,MATCH(E172,'Pfandsätze'!$A$5:$A$44,0)),""))</f>
        <v/>
      </c>
      <c r="I172" s="22">
        <f>IF(OR(F172="",H172=""),"",F172*H172)</f>
        <v/>
      </c>
      <c r="J172" s="22">
        <f>IF(OR(G172="",H172=""),"",G172*H172)</f>
        <v/>
      </c>
      <c r="K172" s="26" t="n"/>
      <c r="L172" s="18" t="n"/>
      <c r="M172" s="18" t="n"/>
    </row>
    <row r="173">
      <c r="A173" s="24" t="n"/>
      <c r="B173" s="18" t="n"/>
      <c r="C173" s="18" t="n"/>
      <c r="D173" s="18" t="n"/>
      <c r="E173" s="18" t="n"/>
      <c r="F173" s="25" t="n"/>
      <c r="G173" s="25" t="n"/>
      <c r="H173" s="22">
        <f>IF(E173="","",IFERROR(INDEX('Pfandsätze'!$B$5:$B$44,MATCH(E173,'Pfandsätze'!$A$5:$A$44,0)),""))</f>
        <v/>
      </c>
      <c r="I173" s="22">
        <f>IF(OR(F173="",H173=""),"",F173*H173)</f>
        <v/>
      </c>
      <c r="J173" s="22">
        <f>IF(OR(G173="",H173=""),"",G173*H173)</f>
        <v/>
      </c>
      <c r="K173" s="26" t="n"/>
      <c r="L173" s="18" t="n"/>
      <c r="M173" s="18" t="n"/>
    </row>
    <row r="174">
      <c r="A174" s="24" t="n"/>
      <c r="B174" s="18" t="n"/>
      <c r="C174" s="18" t="n"/>
      <c r="D174" s="18" t="n"/>
      <c r="E174" s="18" t="n"/>
      <c r="F174" s="25" t="n"/>
      <c r="G174" s="25" t="n"/>
      <c r="H174" s="22">
        <f>IF(E174="","",IFERROR(INDEX('Pfandsätze'!$B$5:$B$44,MATCH(E174,'Pfandsätze'!$A$5:$A$44,0)),""))</f>
        <v/>
      </c>
      <c r="I174" s="22">
        <f>IF(OR(F174="",H174=""),"",F174*H174)</f>
        <v/>
      </c>
      <c r="J174" s="22">
        <f>IF(OR(G174="",H174=""),"",G174*H174)</f>
        <v/>
      </c>
      <c r="K174" s="26" t="n"/>
      <c r="L174" s="18" t="n"/>
      <c r="M174" s="18" t="n"/>
    </row>
    <row r="175">
      <c r="A175" s="24" t="n"/>
      <c r="B175" s="18" t="n"/>
      <c r="C175" s="18" t="n"/>
      <c r="D175" s="18" t="n"/>
      <c r="E175" s="18" t="n"/>
      <c r="F175" s="25" t="n"/>
      <c r="G175" s="25" t="n"/>
      <c r="H175" s="22">
        <f>IF(E175="","",IFERROR(INDEX('Pfandsätze'!$B$5:$B$44,MATCH(E175,'Pfandsätze'!$A$5:$A$44,0)),""))</f>
        <v/>
      </c>
      <c r="I175" s="22">
        <f>IF(OR(F175="",H175=""),"",F175*H175)</f>
        <v/>
      </c>
      <c r="J175" s="22">
        <f>IF(OR(G175="",H175=""),"",G175*H175)</f>
        <v/>
      </c>
      <c r="K175" s="26" t="n"/>
      <c r="L175" s="18" t="n"/>
      <c r="M175" s="18" t="n"/>
    </row>
    <row r="176">
      <c r="A176" s="24" t="n"/>
      <c r="B176" s="18" t="n"/>
      <c r="C176" s="18" t="n"/>
      <c r="D176" s="18" t="n"/>
      <c r="E176" s="18" t="n"/>
      <c r="F176" s="25" t="n"/>
      <c r="G176" s="25" t="n"/>
      <c r="H176" s="22">
        <f>IF(E176="","",IFERROR(INDEX('Pfandsätze'!$B$5:$B$44,MATCH(E176,'Pfandsätze'!$A$5:$A$44,0)),""))</f>
        <v/>
      </c>
      <c r="I176" s="22">
        <f>IF(OR(F176="",H176=""),"",F176*H176)</f>
        <v/>
      </c>
      <c r="J176" s="22">
        <f>IF(OR(G176="",H176=""),"",G176*H176)</f>
        <v/>
      </c>
      <c r="K176" s="26" t="n"/>
      <c r="L176" s="18" t="n"/>
      <c r="M176" s="18" t="n"/>
    </row>
    <row r="177">
      <c r="A177" s="24" t="n"/>
      <c r="B177" s="18" t="n"/>
      <c r="C177" s="18" t="n"/>
      <c r="D177" s="18" t="n"/>
      <c r="E177" s="18" t="n"/>
      <c r="F177" s="25" t="n"/>
      <c r="G177" s="25" t="n"/>
      <c r="H177" s="22">
        <f>IF(E177="","",IFERROR(INDEX('Pfandsätze'!$B$5:$B$44,MATCH(E177,'Pfandsätze'!$A$5:$A$44,0)),""))</f>
        <v/>
      </c>
      <c r="I177" s="22">
        <f>IF(OR(F177="",H177=""),"",F177*H177)</f>
        <v/>
      </c>
      <c r="J177" s="22">
        <f>IF(OR(G177="",H177=""),"",G177*H177)</f>
        <v/>
      </c>
      <c r="K177" s="26" t="n"/>
      <c r="L177" s="18" t="n"/>
      <c r="M177" s="18" t="n"/>
    </row>
    <row r="178">
      <c r="A178" s="24" t="n"/>
      <c r="B178" s="18" t="n"/>
      <c r="C178" s="18" t="n"/>
      <c r="D178" s="18" t="n"/>
      <c r="E178" s="18" t="n"/>
      <c r="F178" s="25" t="n"/>
      <c r="G178" s="25" t="n"/>
      <c r="H178" s="22">
        <f>IF(E178="","",IFERROR(INDEX('Pfandsätze'!$B$5:$B$44,MATCH(E178,'Pfandsätze'!$A$5:$A$44,0)),""))</f>
        <v/>
      </c>
      <c r="I178" s="22">
        <f>IF(OR(F178="",H178=""),"",F178*H178)</f>
        <v/>
      </c>
      <c r="J178" s="22">
        <f>IF(OR(G178="",H178=""),"",G178*H178)</f>
        <v/>
      </c>
      <c r="K178" s="26" t="n"/>
      <c r="L178" s="18" t="n"/>
      <c r="M178" s="18" t="n"/>
    </row>
    <row r="179">
      <c r="A179" s="24" t="n"/>
      <c r="B179" s="18" t="n"/>
      <c r="C179" s="18" t="n"/>
      <c r="D179" s="18" t="n"/>
      <c r="E179" s="18" t="n"/>
      <c r="F179" s="25" t="n"/>
      <c r="G179" s="25" t="n"/>
      <c r="H179" s="22">
        <f>IF(E179="","",IFERROR(INDEX('Pfandsätze'!$B$5:$B$44,MATCH(E179,'Pfandsätze'!$A$5:$A$44,0)),""))</f>
        <v/>
      </c>
      <c r="I179" s="22">
        <f>IF(OR(F179="",H179=""),"",F179*H179)</f>
        <v/>
      </c>
      <c r="J179" s="22">
        <f>IF(OR(G179="",H179=""),"",G179*H179)</f>
        <v/>
      </c>
      <c r="K179" s="26" t="n"/>
      <c r="L179" s="18" t="n"/>
      <c r="M179" s="18" t="n"/>
    </row>
    <row r="180">
      <c r="A180" s="24" t="n"/>
      <c r="B180" s="18" t="n"/>
      <c r="C180" s="18" t="n"/>
      <c r="D180" s="18" t="n"/>
      <c r="E180" s="18" t="n"/>
      <c r="F180" s="25" t="n"/>
      <c r="G180" s="25" t="n"/>
      <c r="H180" s="22">
        <f>IF(E180="","",IFERROR(INDEX('Pfandsätze'!$B$5:$B$44,MATCH(E180,'Pfandsätze'!$A$5:$A$44,0)),""))</f>
        <v/>
      </c>
      <c r="I180" s="22">
        <f>IF(OR(F180="",H180=""),"",F180*H180)</f>
        <v/>
      </c>
      <c r="J180" s="22">
        <f>IF(OR(G180="",H180=""),"",G180*H180)</f>
        <v/>
      </c>
      <c r="K180" s="26" t="n"/>
      <c r="L180" s="18" t="n"/>
      <c r="M180" s="18" t="n"/>
    </row>
    <row r="181">
      <c r="A181" s="24" t="n"/>
      <c r="B181" s="18" t="n"/>
      <c r="C181" s="18" t="n"/>
      <c r="D181" s="18" t="n"/>
      <c r="E181" s="18" t="n"/>
      <c r="F181" s="25" t="n"/>
      <c r="G181" s="25" t="n"/>
      <c r="H181" s="22">
        <f>IF(E181="","",IFERROR(INDEX('Pfandsätze'!$B$5:$B$44,MATCH(E181,'Pfandsätze'!$A$5:$A$44,0)),""))</f>
        <v/>
      </c>
      <c r="I181" s="22">
        <f>IF(OR(F181="",H181=""),"",F181*H181)</f>
        <v/>
      </c>
      <c r="J181" s="22">
        <f>IF(OR(G181="",H181=""),"",G181*H181)</f>
        <v/>
      </c>
      <c r="K181" s="26" t="n"/>
      <c r="L181" s="18" t="n"/>
      <c r="M181" s="18" t="n"/>
    </row>
    <row r="182">
      <c r="A182" s="24" t="n"/>
      <c r="B182" s="18" t="n"/>
      <c r="C182" s="18" t="n"/>
      <c r="D182" s="18" t="n"/>
      <c r="E182" s="18" t="n"/>
      <c r="F182" s="25" t="n"/>
      <c r="G182" s="25" t="n"/>
      <c r="H182" s="22">
        <f>IF(E182="","",IFERROR(INDEX('Pfandsätze'!$B$5:$B$44,MATCH(E182,'Pfandsätze'!$A$5:$A$44,0)),""))</f>
        <v/>
      </c>
      <c r="I182" s="22">
        <f>IF(OR(F182="",H182=""),"",F182*H182)</f>
        <v/>
      </c>
      <c r="J182" s="22">
        <f>IF(OR(G182="",H182=""),"",G182*H182)</f>
        <v/>
      </c>
      <c r="K182" s="26" t="n"/>
      <c r="L182" s="18" t="n"/>
      <c r="M182" s="18" t="n"/>
    </row>
    <row r="183">
      <c r="A183" s="24" t="n"/>
      <c r="B183" s="18" t="n"/>
      <c r="C183" s="18" t="n"/>
      <c r="D183" s="18" t="n"/>
      <c r="E183" s="18" t="n"/>
      <c r="F183" s="25" t="n"/>
      <c r="G183" s="25" t="n"/>
      <c r="H183" s="22">
        <f>IF(E183="","",IFERROR(INDEX('Pfandsätze'!$B$5:$B$44,MATCH(E183,'Pfandsätze'!$A$5:$A$44,0)),""))</f>
        <v/>
      </c>
      <c r="I183" s="22">
        <f>IF(OR(F183="",H183=""),"",F183*H183)</f>
        <v/>
      </c>
      <c r="J183" s="22">
        <f>IF(OR(G183="",H183=""),"",G183*H183)</f>
        <v/>
      </c>
      <c r="K183" s="26" t="n"/>
      <c r="L183" s="18" t="n"/>
      <c r="M183" s="18" t="n"/>
    </row>
    <row r="184">
      <c r="A184" s="24" t="n"/>
      <c r="B184" s="18" t="n"/>
      <c r="C184" s="18" t="n"/>
      <c r="D184" s="18" t="n"/>
      <c r="E184" s="18" t="n"/>
      <c r="F184" s="25" t="n"/>
      <c r="G184" s="25" t="n"/>
      <c r="H184" s="22">
        <f>IF(E184="","",IFERROR(INDEX('Pfandsätze'!$B$5:$B$44,MATCH(E184,'Pfandsätze'!$A$5:$A$44,0)),""))</f>
        <v/>
      </c>
      <c r="I184" s="22">
        <f>IF(OR(F184="",H184=""),"",F184*H184)</f>
        <v/>
      </c>
      <c r="J184" s="22">
        <f>IF(OR(G184="",H184=""),"",G184*H184)</f>
        <v/>
      </c>
      <c r="K184" s="26" t="n"/>
      <c r="L184" s="18" t="n"/>
      <c r="M184" s="18" t="n"/>
    </row>
    <row r="185">
      <c r="A185" s="24" t="n"/>
      <c r="B185" s="18" t="n"/>
      <c r="C185" s="18" t="n"/>
      <c r="D185" s="18" t="n"/>
      <c r="E185" s="18" t="n"/>
      <c r="F185" s="25" t="n"/>
      <c r="G185" s="25" t="n"/>
      <c r="H185" s="22">
        <f>IF(E185="","",IFERROR(INDEX('Pfandsätze'!$B$5:$B$44,MATCH(E185,'Pfandsätze'!$A$5:$A$44,0)),""))</f>
        <v/>
      </c>
      <c r="I185" s="22">
        <f>IF(OR(F185="",H185=""),"",F185*H185)</f>
        <v/>
      </c>
      <c r="J185" s="22">
        <f>IF(OR(G185="",H185=""),"",G185*H185)</f>
        <v/>
      </c>
      <c r="K185" s="26" t="n"/>
      <c r="L185" s="18" t="n"/>
      <c r="M185" s="18" t="n"/>
    </row>
    <row r="186">
      <c r="A186" s="24" t="n"/>
      <c r="B186" s="18" t="n"/>
      <c r="C186" s="18" t="n"/>
      <c r="D186" s="18" t="n"/>
      <c r="E186" s="18" t="n"/>
      <c r="F186" s="25" t="n"/>
      <c r="G186" s="25" t="n"/>
      <c r="H186" s="22">
        <f>IF(E186="","",IFERROR(INDEX('Pfandsätze'!$B$5:$B$44,MATCH(E186,'Pfandsätze'!$A$5:$A$44,0)),""))</f>
        <v/>
      </c>
      <c r="I186" s="22">
        <f>IF(OR(F186="",H186=""),"",F186*H186)</f>
        <v/>
      </c>
      <c r="J186" s="22">
        <f>IF(OR(G186="",H186=""),"",G186*H186)</f>
        <v/>
      </c>
      <c r="K186" s="26" t="n"/>
      <c r="L186" s="18" t="n"/>
      <c r="M186" s="18" t="n"/>
    </row>
    <row r="187">
      <c r="A187" s="24" t="n"/>
      <c r="B187" s="18" t="n"/>
      <c r="C187" s="18" t="n"/>
      <c r="D187" s="18" t="n"/>
      <c r="E187" s="18" t="n"/>
      <c r="F187" s="25" t="n"/>
      <c r="G187" s="25" t="n"/>
      <c r="H187" s="22">
        <f>IF(E187="","",IFERROR(INDEX('Pfandsätze'!$B$5:$B$44,MATCH(E187,'Pfandsätze'!$A$5:$A$44,0)),""))</f>
        <v/>
      </c>
      <c r="I187" s="22">
        <f>IF(OR(F187="",H187=""),"",F187*H187)</f>
        <v/>
      </c>
      <c r="J187" s="22">
        <f>IF(OR(G187="",H187=""),"",G187*H187)</f>
        <v/>
      </c>
      <c r="K187" s="26" t="n"/>
      <c r="L187" s="18" t="n"/>
      <c r="M187" s="18" t="n"/>
    </row>
    <row r="188">
      <c r="A188" s="24" t="n"/>
      <c r="B188" s="18" t="n"/>
      <c r="C188" s="18" t="n"/>
      <c r="D188" s="18" t="n"/>
      <c r="E188" s="18" t="n"/>
      <c r="F188" s="25" t="n"/>
      <c r="G188" s="25" t="n"/>
      <c r="H188" s="22">
        <f>IF(E188="","",IFERROR(INDEX('Pfandsätze'!$B$5:$B$44,MATCH(E188,'Pfandsätze'!$A$5:$A$44,0)),""))</f>
        <v/>
      </c>
      <c r="I188" s="22">
        <f>IF(OR(F188="",H188=""),"",F188*H188)</f>
        <v/>
      </c>
      <c r="J188" s="22">
        <f>IF(OR(G188="",H188=""),"",G188*H188)</f>
        <v/>
      </c>
      <c r="K188" s="26" t="n"/>
      <c r="L188" s="18" t="n"/>
      <c r="M188" s="18" t="n"/>
    </row>
    <row r="189">
      <c r="A189" s="24" t="n"/>
      <c r="B189" s="18" t="n"/>
      <c r="C189" s="18" t="n"/>
      <c r="D189" s="18" t="n"/>
      <c r="E189" s="18" t="n"/>
      <c r="F189" s="25" t="n"/>
      <c r="G189" s="25" t="n"/>
      <c r="H189" s="22">
        <f>IF(E189="","",IFERROR(INDEX('Pfandsätze'!$B$5:$B$44,MATCH(E189,'Pfandsätze'!$A$5:$A$44,0)),""))</f>
        <v/>
      </c>
      <c r="I189" s="22">
        <f>IF(OR(F189="",H189=""),"",F189*H189)</f>
        <v/>
      </c>
      <c r="J189" s="22">
        <f>IF(OR(G189="",H189=""),"",G189*H189)</f>
        <v/>
      </c>
      <c r="K189" s="26" t="n"/>
      <c r="L189" s="18" t="n"/>
      <c r="M189" s="18" t="n"/>
    </row>
    <row r="190">
      <c r="A190" s="24" t="n"/>
      <c r="B190" s="18" t="n"/>
      <c r="C190" s="18" t="n"/>
      <c r="D190" s="18" t="n"/>
      <c r="E190" s="18" t="n"/>
      <c r="F190" s="25" t="n"/>
      <c r="G190" s="25" t="n"/>
      <c r="H190" s="22">
        <f>IF(E190="","",IFERROR(INDEX('Pfandsätze'!$B$5:$B$44,MATCH(E190,'Pfandsätze'!$A$5:$A$44,0)),""))</f>
        <v/>
      </c>
      <c r="I190" s="22">
        <f>IF(OR(F190="",H190=""),"",F190*H190)</f>
        <v/>
      </c>
      <c r="J190" s="22">
        <f>IF(OR(G190="",H190=""),"",G190*H190)</f>
        <v/>
      </c>
      <c r="K190" s="26" t="n"/>
      <c r="L190" s="18" t="n"/>
      <c r="M190" s="18" t="n"/>
    </row>
    <row r="191">
      <c r="A191" s="24" t="n"/>
      <c r="B191" s="18" t="n"/>
      <c r="C191" s="18" t="n"/>
      <c r="D191" s="18" t="n"/>
      <c r="E191" s="18" t="n"/>
      <c r="F191" s="25" t="n"/>
      <c r="G191" s="25" t="n"/>
      <c r="H191" s="22">
        <f>IF(E191="","",IFERROR(INDEX('Pfandsätze'!$B$5:$B$44,MATCH(E191,'Pfandsätze'!$A$5:$A$44,0)),""))</f>
        <v/>
      </c>
      <c r="I191" s="22">
        <f>IF(OR(F191="",H191=""),"",F191*H191)</f>
        <v/>
      </c>
      <c r="J191" s="22">
        <f>IF(OR(G191="",H191=""),"",G191*H191)</f>
        <v/>
      </c>
      <c r="K191" s="26" t="n"/>
      <c r="L191" s="18" t="n"/>
      <c r="M191" s="18" t="n"/>
    </row>
    <row r="192">
      <c r="A192" s="24" t="n"/>
      <c r="B192" s="18" t="n"/>
      <c r="C192" s="18" t="n"/>
      <c r="D192" s="18" t="n"/>
      <c r="E192" s="18" t="n"/>
      <c r="F192" s="25" t="n"/>
      <c r="G192" s="25" t="n"/>
      <c r="H192" s="22">
        <f>IF(E192="","",IFERROR(INDEX('Pfandsätze'!$B$5:$B$44,MATCH(E192,'Pfandsätze'!$A$5:$A$44,0)),""))</f>
        <v/>
      </c>
      <c r="I192" s="22">
        <f>IF(OR(F192="",H192=""),"",F192*H192)</f>
        <v/>
      </c>
      <c r="J192" s="22">
        <f>IF(OR(G192="",H192=""),"",G192*H192)</f>
        <v/>
      </c>
      <c r="K192" s="26" t="n"/>
      <c r="L192" s="18" t="n"/>
      <c r="M192" s="18" t="n"/>
    </row>
    <row r="193">
      <c r="A193" s="24" t="n"/>
      <c r="B193" s="18" t="n"/>
      <c r="C193" s="18" t="n"/>
      <c r="D193" s="18" t="n"/>
      <c r="E193" s="18" t="n"/>
      <c r="F193" s="25" t="n"/>
      <c r="G193" s="25" t="n"/>
      <c r="H193" s="22">
        <f>IF(E193="","",IFERROR(INDEX('Pfandsätze'!$B$5:$B$44,MATCH(E193,'Pfandsätze'!$A$5:$A$44,0)),""))</f>
        <v/>
      </c>
      <c r="I193" s="22">
        <f>IF(OR(F193="",H193=""),"",F193*H193)</f>
        <v/>
      </c>
      <c r="J193" s="22">
        <f>IF(OR(G193="",H193=""),"",G193*H193)</f>
        <v/>
      </c>
      <c r="K193" s="26" t="n"/>
      <c r="L193" s="18" t="n"/>
      <c r="M193" s="18" t="n"/>
    </row>
    <row r="194">
      <c r="A194" s="24" t="n"/>
      <c r="B194" s="18" t="n"/>
      <c r="C194" s="18" t="n"/>
      <c r="D194" s="18" t="n"/>
      <c r="E194" s="18" t="n"/>
      <c r="F194" s="25" t="n"/>
      <c r="G194" s="25" t="n"/>
      <c r="H194" s="22">
        <f>IF(E194="","",IFERROR(INDEX('Pfandsätze'!$B$5:$B$44,MATCH(E194,'Pfandsätze'!$A$5:$A$44,0)),""))</f>
        <v/>
      </c>
      <c r="I194" s="22">
        <f>IF(OR(F194="",H194=""),"",F194*H194)</f>
        <v/>
      </c>
      <c r="J194" s="22">
        <f>IF(OR(G194="",H194=""),"",G194*H194)</f>
        <v/>
      </c>
      <c r="K194" s="26" t="n"/>
      <c r="L194" s="18" t="n"/>
      <c r="M194" s="18" t="n"/>
    </row>
    <row r="195">
      <c r="A195" s="24" t="n"/>
      <c r="B195" s="18" t="n"/>
      <c r="C195" s="18" t="n"/>
      <c r="D195" s="18" t="n"/>
      <c r="E195" s="18" t="n"/>
      <c r="F195" s="25" t="n"/>
      <c r="G195" s="25" t="n"/>
      <c r="H195" s="22">
        <f>IF(E195="","",IFERROR(INDEX('Pfandsätze'!$B$5:$B$44,MATCH(E195,'Pfandsätze'!$A$5:$A$44,0)),""))</f>
        <v/>
      </c>
      <c r="I195" s="22">
        <f>IF(OR(F195="",H195=""),"",F195*H195)</f>
        <v/>
      </c>
      <c r="J195" s="22">
        <f>IF(OR(G195="",H195=""),"",G195*H195)</f>
        <v/>
      </c>
      <c r="K195" s="26" t="n"/>
      <c r="L195" s="18" t="n"/>
      <c r="M195" s="18" t="n"/>
    </row>
    <row r="196">
      <c r="A196" s="24" t="n"/>
      <c r="B196" s="18" t="n"/>
      <c r="C196" s="18" t="n"/>
      <c r="D196" s="18" t="n"/>
      <c r="E196" s="18" t="n"/>
      <c r="F196" s="25" t="n"/>
      <c r="G196" s="25" t="n"/>
      <c r="H196" s="22">
        <f>IF(E196="","",IFERROR(INDEX('Pfandsätze'!$B$5:$B$44,MATCH(E196,'Pfandsätze'!$A$5:$A$44,0)),""))</f>
        <v/>
      </c>
      <c r="I196" s="22">
        <f>IF(OR(F196="",H196=""),"",F196*H196)</f>
        <v/>
      </c>
      <c r="J196" s="22">
        <f>IF(OR(G196="",H196=""),"",G196*H196)</f>
        <v/>
      </c>
      <c r="K196" s="26" t="n"/>
      <c r="L196" s="18" t="n"/>
      <c r="M196" s="18" t="n"/>
    </row>
    <row r="197">
      <c r="A197" s="24" t="n"/>
      <c r="B197" s="18" t="n"/>
      <c r="C197" s="18" t="n"/>
      <c r="D197" s="18" t="n"/>
      <c r="E197" s="18" t="n"/>
      <c r="F197" s="25" t="n"/>
      <c r="G197" s="25" t="n"/>
      <c r="H197" s="22">
        <f>IF(E197="","",IFERROR(INDEX('Pfandsätze'!$B$5:$B$44,MATCH(E197,'Pfandsätze'!$A$5:$A$44,0)),""))</f>
        <v/>
      </c>
      <c r="I197" s="22">
        <f>IF(OR(F197="",H197=""),"",F197*H197)</f>
        <v/>
      </c>
      <c r="J197" s="22">
        <f>IF(OR(G197="",H197=""),"",G197*H197)</f>
        <v/>
      </c>
      <c r="K197" s="26" t="n"/>
      <c r="L197" s="18" t="n"/>
      <c r="M197" s="18" t="n"/>
    </row>
    <row r="198">
      <c r="A198" s="24" t="n"/>
      <c r="B198" s="18" t="n"/>
      <c r="C198" s="18" t="n"/>
      <c r="D198" s="18" t="n"/>
      <c r="E198" s="18" t="n"/>
      <c r="F198" s="25" t="n"/>
      <c r="G198" s="25" t="n"/>
      <c r="H198" s="22">
        <f>IF(E198="","",IFERROR(INDEX('Pfandsätze'!$B$5:$B$44,MATCH(E198,'Pfandsätze'!$A$5:$A$44,0)),""))</f>
        <v/>
      </c>
      <c r="I198" s="22">
        <f>IF(OR(F198="",H198=""),"",F198*H198)</f>
        <v/>
      </c>
      <c r="J198" s="22">
        <f>IF(OR(G198="",H198=""),"",G198*H198)</f>
        <v/>
      </c>
      <c r="K198" s="26" t="n"/>
      <c r="L198" s="18" t="n"/>
      <c r="M198" s="18" t="n"/>
    </row>
    <row r="199">
      <c r="A199" s="24" t="n"/>
      <c r="B199" s="18" t="n"/>
      <c r="C199" s="18" t="n"/>
      <c r="D199" s="18" t="n"/>
      <c r="E199" s="18" t="n"/>
      <c r="F199" s="25" t="n"/>
      <c r="G199" s="25" t="n"/>
      <c r="H199" s="22">
        <f>IF(E199="","",IFERROR(INDEX('Pfandsätze'!$B$5:$B$44,MATCH(E199,'Pfandsätze'!$A$5:$A$44,0)),""))</f>
        <v/>
      </c>
      <c r="I199" s="22">
        <f>IF(OR(F199="",H199=""),"",F199*H199)</f>
        <v/>
      </c>
      <c r="J199" s="22">
        <f>IF(OR(G199="",H199=""),"",G199*H199)</f>
        <v/>
      </c>
      <c r="K199" s="26" t="n"/>
      <c r="L199" s="18" t="n"/>
      <c r="M199" s="18" t="n"/>
    </row>
    <row r="200">
      <c r="A200" s="24" t="n"/>
      <c r="B200" s="18" t="n"/>
      <c r="C200" s="18" t="n"/>
      <c r="D200" s="18" t="n"/>
      <c r="E200" s="18" t="n"/>
      <c r="F200" s="25" t="n"/>
      <c r="G200" s="25" t="n"/>
      <c r="H200" s="22">
        <f>IF(E200="","",IFERROR(INDEX('Pfandsätze'!$B$5:$B$44,MATCH(E200,'Pfandsätze'!$A$5:$A$44,0)),""))</f>
        <v/>
      </c>
      <c r="I200" s="22">
        <f>IF(OR(F200="",H200=""),"",F200*H200)</f>
        <v/>
      </c>
      <c r="J200" s="22">
        <f>IF(OR(G200="",H200=""),"",G200*H200)</f>
        <v/>
      </c>
      <c r="K200" s="26" t="n"/>
      <c r="L200" s="18" t="n"/>
      <c r="M200" s="18" t="n"/>
    </row>
    <row r="201">
      <c r="A201" s="24" t="n"/>
      <c r="B201" s="18" t="n"/>
      <c r="C201" s="18" t="n"/>
      <c r="D201" s="18" t="n"/>
      <c r="E201" s="18" t="n"/>
      <c r="F201" s="25" t="n"/>
      <c r="G201" s="25" t="n"/>
      <c r="H201" s="22">
        <f>IF(E201="","",IFERROR(INDEX('Pfandsätze'!$B$5:$B$44,MATCH(E201,'Pfandsätze'!$A$5:$A$44,0)),""))</f>
        <v/>
      </c>
      <c r="I201" s="22">
        <f>IF(OR(F201="",H201=""),"",F201*H201)</f>
        <v/>
      </c>
      <c r="J201" s="22">
        <f>IF(OR(G201="",H201=""),"",G201*H201)</f>
        <v/>
      </c>
      <c r="K201" s="26" t="n"/>
      <c r="L201" s="18" t="n"/>
      <c r="M201" s="18" t="n"/>
    </row>
    <row r="202">
      <c r="A202" s="24" t="n"/>
      <c r="B202" s="18" t="n"/>
      <c r="C202" s="18" t="n"/>
      <c r="D202" s="18" t="n"/>
      <c r="E202" s="18" t="n"/>
      <c r="F202" s="25" t="n"/>
      <c r="G202" s="25" t="n"/>
      <c r="H202" s="22">
        <f>IF(E202="","",IFERROR(INDEX('Pfandsätze'!$B$5:$B$44,MATCH(E202,'Pfandsätze'!$A$5:$A$44,0)),""))</f>
        <v/>
      </c>
      <c r="I202" s="22">
        <f>IF(OR(F202="",H202=""),"",F202*H202)</f>
        <v/>
      </c>
      <c r="J202" s="22">
        <f>IF(OR(G202="",H202=""),"",G202*H202)</f>
        <v/>
      </c>
      <c r="K202" s="26" t="n"/>
      <c r="L202" s="18" t="n"/>
      <c r="M202" s="18" t="n"/>
    </row>
    <row r="203">
      <c r="A203" s="24" t="n"/>
      <c r="B203" s="18" t="n"/>
      <c r="C203" s="18" t="n"/>
      <c r="D203" s="18" t="n"/>
      <c r="E203" s="18" t="n"/>
      <c r="F203" s="25" t="n"/>
      <c r="G203" s="25" t="n"/>
      <c r="H203" s="22">
        <f>IF(E203="","",IFERROR(INDEX('Pfandsätze'!$B$5:$B$44,MATCH(E203,'Pfandsätze'!$A$5:$A$44,0)),""))</f>
        <v/>
      </c>
      <c r="I203" s="22">
        <f>IF(OR(F203="",H203=""),"",F203*H203)</f>
        <v/>
      </c>
      <c r="J203" s="22">
        <f>IF(OR(G203="",H203=""),"",G203*H203)</f>
        <v/>
      </c>
      <c r="K203" s="26" t="n"/>
      <c r="L203" s="18" t="n"/>
      <c r="M203" s="18" t="n"/>
    </row>
    <row r="204">
      <c r="A204" s="24" t="n"/>
      <c r="B204" s="18" t="n"/>
      <c r="C204" s="18" t="n"/>
      <c r="D204" s="18" t="n"/>
      <c r="E204" s="18" t="n"/>
      <c r="F204" s="25" t="n"/>
      <c r="G204" s="25" t="n"/>
      <c r="H204" s="22">
        <f>IF(E204="","",IFERROR(INDEX('Pfandsätze'!$B$5:$B$44,MATCH(E204,'Pfandsätze'!$A$5:$A$44,0)),""))</f>
        <v/>
      </c>
      <c r="I204" s="22">
        <f>IF(OR(F204="",H204=""),"",F204*H204)</f>
        <v/>
      </c>
      <c r="J204" s="22">
        <f>IF(OR(G204="",H204=""),"",G204*H204)</f>
        <v/>
      </c>
      <c r="K204" s="26" t="n"/>
      <c r="L204" s="18" t="n"/>
      <c r="M204" s="18" t="n"/>
    </row>
    <row r="205">
      <c r="A205" s="24" t="n"/>
      <c r="B205" s="18" t="n"/>
      <c r="C205" s="18" t="n"/>
      <c r="D205" s="18" t="n"/>
      <c r="E205" s="18" t="n"/>
      <c r="F205" s="25" t="n"/>
      <c r="G205" s="25" t="n"/>
      <c r="H205" s="22">
        <f>IF(E205="","",IFERROR(INDEX('Pfandsätze'!$B$5:$B$44,MATCH(E205,'Pfandsätze'!$A$5:$A$44,0)),""))</f>
        <v/>
      </c>
      <c r="I205" s="22">
        <f>IF(OR(F205="",H205=""),"",F205*H205)</f>
        <v/>
      </c>
      <c r="J205" s="22">
        <f>IF(OR(G205="",H205=""),"",G205*H205)</f>
        <v/>
      </c>
      <c r="K205" s="26" t="n"/>
      <c r="L205" s="18" t="n"/>
      <c r="M205" s="18" t="n"/>
    </row>
    <row r="206">
      <c r="A206" s="24" t="n"/>
      <c r="B206" s="18" t="n"/>
      <c r="C206" s="18" t="n"/>
      <c r="D206" s="18" t="n"/>
      <c r="E206" s="18" t="n"/>
      <c r="F206" s="25" t="n"/>
      <c r="G206" s="25" t="n"/>
      <c r="H206" s="22">
        <f>IF(E206="","",IFERROR(INDEX('Pfandsätze'!$B$5:$B$44,MATCH(E206,'Pfandsätze'!$A$5:$A$44,0)),""))</f>
        <v/>
      </c>
      <c r="I206" s="22">
        <f>IF(OR(F206="",H206=""),"",F206*H206)</f>
        <v/>
      </c>
      <c r="J206" s="22">
        <f>IF(OR(G206="",H206=""),"",G206*H206)</f>
        <v/>
      </c>
      <c r="K206" s="26" t="n"/>
      <c r="L206" s="18" t="n"/>
      <c r="M206" s="18" t="n"/>
    </row>
    <row r="207">
      <c r="A207" s="24" t="n"/>
      <c r="B207" s="18" t="n"/>
      <c r="C207" s="18" t="n"/>
      <c r="D207" s="18" t="n"/>
      <c r="E207" s="18" t="n"/>
      <c r="F207" s="25" t="n"/>
      <c r="G207" s="25" t="n"/>
      <c r="H207" s="22">
        <f>IF(E207="","",IFERROR(INDEX('Pfandsätze'!$B$5:$B$44,MATCH(E207,'Pfandsätze'!$A$5:$A$44,0)),""))</f>
        <v/>
      </c>
      <c r="I207" s="22">
        <f>IF(OR(F207="",H207=""),"",F207*H207)</f>
        <v/>
      </c>
      <c r="J207" s="22">
        <f>IF(OR(G207="",H207=""),"",G207*H207)</f>
        <v/>
      </c>
      <c r="K207" s="26" t="n"/>
      <c r="L207" s="18" t="n"/>
      <c r="M207" s="18" t="n"/>
    </row>
    <row r="208">
      <c r="A208" s="24" t="n"/>
      <c r="B208" s="18" t="n"/>
      <c r="C208" s="18" t="n"/>
      <c r="D208" s="18" t="n"/>
      <c r="E208" s="18" t="n"/>
      <c r="F208" s="25" t="n"/>
      <c r="G208" s="25" t="n"/>
      <c r="H208" s="22">
        <f>IF(E208="","",IFERROR(INDEX('Pfandsätze'!$B$5:$B$44,MATCH(E208,'Pfandsätze'!$A$5:$A$44,0)),""))</f>
        <v/>
      </c>
      <c r="I208" s="22">
        <f>IF(OR(F208="",H208=""),"",F208*H208)</f>
        <v/>
      </c>
      <c r="J208" s="22">
        <f>IF(OR(G208="",H208=""),"",G208*H208)</f>
        <v/>
      </c>
      <c r="K208" s="26" t="n"/>
      <c r="L208" s="18" t="n"/>
      <c r="M208" s="18" t="n"/>
    </row>
    <row r="209">
      <c r="A209" s="24" t="n"/>
      <c r="B209" s="18" t="n"/>
      <c r="C209" s="18" t="n"/>
      <c r="D209" s="18" t="n"/>
      <c r="E209" s="18" t="n"/>
      <c r="F209" s="25" t="n"/>
      <c r="G209" s="25" t="n"/>
      <c r="H209" s="22">
        <f>IF(E209="","",IFERROR(INDEX('Pfandsätze'!$B$5:$B$44,MATCH(E209,'Pfandsätze'!$A$5:$A$44,0)),""))</f>
        <v/>
      </c>
      <c r="I209" s="22">
        <f>IF(OR(F209="",H209=""),"",F209*H209)</f>
        <v/>
      </c>
      <c r="J209" s="22">
        <f>IF(OR(G209="",H209=""),"",G209*H209)</f>
        <v/>
      </c>
      <c r="K209" s="26" t="n"/>
      <c r="L209" s="18" t="n"/>
      <c r="M209" s="18" t="n"/>
    </row>
    <row r="210">
      <c r="A210" s="24" t="n"/>
      <c r="B210" s="18" t="n"/>
      <c r="C210" s="18" t="n"/>
      <c r="D210" s="18" t="n"/>
      <c r="E210" s="18" t="n"/>
      <c r="F210" s="25" t="n"/>
      <c r="G210" s="25" t="n"/>
      <c r="H210" s="22">
        <f>IF(E210="","",IFERROR(INDEX('Pfandsätze'!$B$5:$B$44,MATCH(E210,'Pfandsätze'!$A$5:$A$44,0)),""))</f>
        <v/>
      </c>
      <c r="I210" s="22">
        <f>IF(OR(F210="",H210=""),"",F210*H210)</f>
        <v/>
      </c>
      <c r="J210" s="22">
        <f>IF(OR(G210="",H210=""),"",G210*H210)</f>
        <v/>
      </c>
      <c r="K210" s="26" t="n"/>
      <c r="L210" s="18" t="n"/>
      <c r="M210" s="18" t="n"/>
    </row>
    <row r="211">
      <c r="A211" s="24" t="n"/>
      <c r="B211" s="18" t="n"/>
      <c r="C211" s="18" t="n"/>
      <c r="D211" s="18" t="n"/>
      <c r="E211" s="18" t="n"/>
      <c r="F211" s="25" t="n"/>
      <c r="G211" s="25" t="n"/>
      <c r="H211" s="22">
        <f>IF(E211="","",IFERROR(INDEX('Pfandsätze'!$B$5:$B$44,MATCH(E211,'Pfandsätze'!$A$5:$A$44,0)),""))</f>
        <v/>
      </c>
      <c r="I211" s="22">
        <f>IF(OR(F211="",H211=""),"",F211*H211)</f>
        <v/>
      </c>
      <c r="J211" s="22">
        <f>IF(OR(G211="",H211=""),"",G211*H211)</f>
        <v/>
      </c>
      <c r="K211" s="26" t="n"/>
      <c r="L211" s="18" t="n"/>
      <c r="M211" s="18" t="n"/>
    </row>
    <row r="212">
      <c r="A212" s="24" t="n"/>
      <c r="B212" s="18" t="n"/>
      <c r="C212" s="18" t="n"/>
      <c r="D212" s="18" t="n"/>
      <c r="E212" s="18" t="n"/>
      <c r="F212" s="25" t="n"/>
      <c r="G212" s="25" t="n"/>
      <c r="H212" s="22">
        <f>IF(E212="","",IFERROR(INDEX('Pfandsätze'!$B$5:$B$44,MATCH(E212,'Pfandsätze'!$A$5:$A$44,0)),""))</f>
        <v/>
      </c>
      <c r="I212" s="22">
        <f>IF(OR(F212="",H212=""),"",F212*H212)</f>
        <v/>
      </c>
      <c r="J212" s="22">
        <f>IF(OR(G212="",H212=""),"",G212*H212)</f>
        <v/>
      </c>
      <c r="K212" s="26" t="n"/>
      <c r="L212" s="18" t="n"/>
      <c r="M212" s="18" t="n"/>
    </row>
    <row r="213">
      <c r="A213" s="24" t="n"/>
      <c r="B213" s="18" t="n"/>
      <c r="C213" s="18" t="n"/>
      <c r="D213" s="18" t="n"/>
      <c r="E213" s="18" t="n"/>
      <c r="F213" s="25" t="n"/>
      <c r="G213" s="25" t="n"/>
      <c r="H213" s="22">
        <f>IF(E213="","",IFERROR(INDEX('Pfandsätze'!$B$5:$B$44,MATCH(E213,'Pfandsätze'!$A$5:$A$44,0)),""))</f>
        <v/>
      </c>
      <c r="I213" s="22">
        <f>IF(OR(F213="",H213=""),"",F213*H213)</f>
        <v/>
      </c>
      <c r="J213" s="22">
        <f>IF(OR(G213="",H213=""),"",G213*H213)</f>
        <v/>
      </c>
      <c r="K213" s="26" t="n"/>
      <c r="L213" s="18" t="n"/>
      <c r="M213" s="18" t="n"/>
    </row>
    <row r="214">
      <c r="A214" s="24" t="n"/>
      <c r="B214" s="18" t="n"/>
      <c r="C214" s="18" t="n"/>
      <c r="D214" s="18" t="n"/>
      <c r="E214" s="18" t="n"/>
      <c r="F214" s="25" t="n"/>
      <c r="G214" s="25" t="n"/>
      <c r="H214" s="22">
        <f>IF(E214="","",IFERROR(INDEX('Pfandsätze'!$B$5:$B$44,MATCH(E214,'Pfandsätze'!$A$5:$A$44,0)),""))</f>
        <v/>
      </c>
      <c r="I214" s="22">
        <f>IF(OR(F214="",H214=""),"",F214*H214)</f>
        <v/>
      </c>
      <c r="J214" s="22">
        <f>IF(OR(G214="",H214=""),"",G214*H214)</f>
        <v/>
      </c>
      <c r="K214" s="26" t="n"/>
      <c r="L214" s="18" t="n"/>
      <c r="M214" s="18" t="n"/>
    </row>
    <row r="215">
      <c r="A215" s="24" t="n"/>
      <c r="B215" s="18" t="n"/>
      <c r="C215" s="18" t="n"/>
      <c r="D215" s="18" t="n"/>
      <c r="E215" s="18" t="n"/>
      <c r="F215" s="25" t="n"/>
      <c r="G215" s="25" t="n"/>
      <c r="H215" s="22">
        <f>IF(E215="","",IFERROR(INDEX('Pfandsätze'!$B$5:$B$44,MATCH(E215,'Pfandsätze'!$A$5:$A$44,0)),""))</f>
        <v/>
      </c>
      <c r="I215" s="22">
        <f>IF(OR(F215="",H215=""),"",F215*H215)</f>
        <v/>
      </c>
      <c r="J215" s="22">
        <f>IF(OR(G215="",H215=""),"",G215*H215)</f>
        <v/>
      </c>
      <c r="K215" s="26" t="n"/>
      <c r="L215" s="18" t="n"/>
      <c r="M215" s="18" t="n"/>
    </row>
    <row r="216">
      <c r="A216" s="24" t="n"/>
      <c r="B216" s="18" t="n"/>
      <c r="C216" s="18" t="n"/>
      <c r="D216" s="18" t="n"/>
      <c r="E216" s="18" t="n"/>
      <c r="F216" s="25" t="n"/>
      <c r="G216" s="25" t="n"/>
      <c r="H216" s="22">
        <f>IF(E216="","",IFERROR(INDEX('Pfandsätze'!$B$5:$B$44,MATCH(E216,'Pfandsätze'!$A$5:$A$44,0)),""))</f>
        <v/>
      </c>
      <c r="I216" s="22">
        <f>IF(OR(F216="",H216=""),"",F216*H216)</f>
        <v/>
      </c>
      <c r="J216" s="22">
        <f>IF(OR(G216="",H216=""),"",G216*H216)</f>
        <v/>
      </c>
      <c r="K216" s="26" t="n"/>
      <c r="L216" s="18" t="n"/>
      <c r="M216" s="18" t="n"/>
    </row>
    <row r="217">
      <c r="A217" s="24" t="n"/>
      <c r="B217" s="18" t="n"/>
      <c r="C217" s="18" t="n"/>
      <c r="D217" s="18" t="n"/>
      <c r="E217" s="18" t="n"/>
      <c r="F217" s="25" t="n"/>
      <c r="G217" s="25" t="n"/>
      <c r="H217" s="22">
        <f>IF(E217="","",IFERROR(INDEX('Pfandsätze'!$B$5:$B$44,MATCH(E217,'Pfandsätze'!$A$5:$A$44,0)),""))</f>
        <v/>
      </c>
      <c r="I217" s="22">
        <f>IF(OR(F217="",H217=""),"",F217*H217)</f>
        <v/>
      </c>
      <c r="J217" s="22">
        <f>IF(OR(G217="",H217=""),"",G217*H217)</f>
        <v/>
      </c>
      <c r="K217" s="26" t="n"/>
      <c r="L217" s="18" t="n"/>
      <c r="M217" s="18" t="n"/>
    </row>
    <row r="218">
      <c r="A218" s="24" t="n"/>
      <c r="B218" s="18" t="n"/>
      <c r="C218" s="18" t="n"/>
      <c r="D218" s="18" t="n"/>
      <c r="E218" s="18" t="n"/>
      <c r="F218" s="25" t="n"/>
      <c r="G218" s="25" t="n"/>
      <c r="H218" s="22">
        <f>IF(E218="","",IFERROR(INDEX('Pfandsätze'!$B$5:$B$44,MATCH(E218,'Pfandsätze'!$A$5:$A$44,0)),""))</f>
        <v/>
      </c>
      <c r="I218" s="22">
        <f>IF(OR(F218="",H218=""),"",F218*H218)</f>
        <v/>
      </c>
      <c r="J218" s="22">
        <f>IF(OR(G218="",H218=""),"",G218*H218)</f>
        <v/>
      </c>
      <c r="K218" s="26" t="n"/>
      <c r="L218" s="18" t="n"/>
      <c r="M218" s="18" t="n"/>
    </row>
    <row r="219">
      <c r="A219" s="24" t="n"/>
      <c r="B219" s="18" t="n"/>
      <c r="C219" s="18" t="n"/>
      <c r="D219" s="18" t="n"/>
      <c r="E219" s="18" t="n"/>
      <c r="F219" s="25" t="n"/>
      <c r="G219" s="25" t="n"/>
      <c r="H219" s="22">
        <f>IF(E219="","",IFERROR(INDEX('Pfandsätze'!$B$5:$B$44,MATCH(E219,'Pfandsätze'!$A$5:$A$44,0)),""))</f>
        <v/>
      </c>
      <c r="I219" s="22">
        <f>IF(OR(F219="",H219=""),"",F219*H219)</f>
        <v/>
      </c>
      <c r="J219" s="22">
        <f>IF(OR(G219="",H219=""),"",G219*H219)</f>
        <v/>
      </c>
      <c r="K219" s="26" t="n"/>
      <c r="L219" s="18" t="n"/>
      <c r="M219" s="18" t="n"/>
    </row>
    <row r="220">
      <c r="A220" s="24" t="n"/>
      <c r="B220" s="18" t="n"/>
      <c r="C220" s="18" t="n"/>
      <c r="D220" s="18" t="n"/>
      <c r="E220" s="18" t="n"/>
      <c r="F220" s="25" t="n"/>
      <c r="G220" s="25" t="n"/>
      <c r="H220" s="22">
        <f>IF(E220="","",IFERROR(INDEX('Pfandsätze'!$B$5:$B$44,MATCH(E220,'Pfandsätze'!$A$5:$A$44,0)),""))</f>
        <v/>
      </c>
      <c r="I220" s="22">
        <f>IF(OR(F220="",H220=""),"",F220*H220)</f>
        <v/>
      </c>
      <c r="J220" s="22">
        <f>IF(OR(G220="",H220=""),"",G220*H220)</f>
        <v/>
      </c>
      <c r="K220" s="26" t="n"/>
      <c r="L220" s="18" t="n"/>
      <c r="M220" s="18" t="n"/>
    </row>
    <row r="221">
      <c r="A221" s="24" t="n"/>
      <c r="B221" s="18" t="n"/>
      <c r="C221" s="18" t="n"/>
      <c r="D221" s="18" t="n"/>
      <c r="E221" s="18" t="n"/>
      <c r="F221" s="25" t="n"/>
      <c r="G221" s="25" t="n"/>
      <c r="H221" s="22">
        <f>IF(E221="","",IFERROR(INDEX('Pfandsätze'!$B$5:$B$44,MATCH(E221,'Pfandsätze'!$A$5:$A$44,0)),""))</f>
        <v/>
      </c>
      <c r="I221" s="22">
        <f>IF(OR(F221="",H221=""),"",F221*H221)</f>
        <v/>
      </c>
      <c r="J221" s="22">
        <f>IF(OR(G221="",H221=""),"",G221*H221)</f>
        <v/>
      </c>
      <c r="K221" s="26" t="n"/>
      <c r="L221" s="18" t="n"/>
      <c r="M221" s="18" t="n"/>
    </row>
    <row r="222">
      <c r="A222" s="24" t="n"/>
      <c r="B222" s="18" t="n"/>
      <c r="C222" s="18" t="n"/>
      <c r="D222" s="18" t="n"/>
      <c r="E222" s="18" t="n"/>
      <c r="F222" s="25" t="n"/>
      <c r="G222" s="25" t="n"/>
      <c r="H222" s="22">
        <f>IF(E222="","",IFERROR(INDEX('Pfandsätze'!$B$5:$B$44,MATCH(E222,'Pfandsätze'!$A$5:$A$44,0)),""))</f>
        <v/>
      </c>
      <c r="I222" s="22">
        <f>IF(OR(F222="",H222=""),"",F222*H222)</f>
        <v/>
      </c>
      <c r="J222" s="22">
        <f>IF(OR(G222="",H222=""),"",G222*H222)</f>
        <v/>
      </c>
      <c r="K222" s="26" t="n"/>
      <c r="L222" s="18" t="n"/>
      <c r="M222" s="18" t="n"/>
    </row>
    <row r="223">
      <c r="A223" s="24" t="n"/>
      <c r="B223" s="18" t="n"/>
      <c r="C223" s="18" t="n"/>
      <c r="D223" s="18" t="n"/>
      <c r="E223" s="18" t="n"/>
      <c r="F223" s="25" t="n"/>
      <c r="G223" s="25" t="n"/>
      <c r="H223" s="22">
        <f>IF(E223="","",IFERROR(INDEX('Pfandsätze'!$B$5:$B$44,MATCH(E223,'Pfandsätze'!$A$5:$A$44,0)),""))</f>
        <v/>
      </c>
      <c r="I223" s="22">
        <f>IF(OR(F223="",H223=""),"",F223*H223)</f>
        <v/>
      </c>
      <c r="J223" s="22">
        <f>IF(OR(G223="",H223=""),"",G223*H223)</f>
        <v/>
      </c>
      <c r="K223" s="26" t="n"/>
      <c r="L223" s="18" t="n"/>
      <c r="M223" s="18" t="n"/>
    </row>
    <row r="224">
      <c r="A224" s="24" t="n"/>
      <c r="B224" s="18" t="n"/>
      <c r="C224" s="18" t="n"/>
      <c r="D224" s="18" t="n"/>
      <c r="E224" s="18" t="n"/>
      <c r="F224" s="25" t="n"/>
      <c r="G224" s="25" t="n"/>
      <c r="H224" s="22">
        <f>IF(E224="","",IFERROR(INDEX('Pfandsätze'!$B$5:$B$44,MATCH(E224,'Pfandsätze'!$A$5:$A$44,0)),""))</f>
        <v/>
      </c>
      <c r="I224" s="22">
        <f>IF(OR(F224="",H224=""),"",F224*H224)</f>
        <v/>
      </c>
      <c r="J224" s="22">
        <f>IF(OR(G224="",H224=""),"",G224*H224)</f>
        <v/>
      </c>
      <c r="K224" s="26" t="n"/>
      <c r="L224" s="18" t="n"/>
      <c r="M224" s="18" t="n"/>
    </row>
    <row r="225">
      <c r="A225" s="24" t="n"/>
      <c r="B225" s="18" t="n"/>
      <c r="C225" s="18" t="n"/>
      <c r="D225" s="18" t="n"/>
      <c r="E225" s="18" t="n"/>
      <c r="F225" s="25" t="n"/>
      <c r="G225" s="25" t="n"/>
      <c r="H225" s="22">
        <f>IF(E225="","",IFERROR(INDEX('Pfandsätze'!$B$5:$B$44,MATCH(E225,'Pfandsätze'!$A$5:$A$44,0)),""))</f>
        <v/>
      </c>
      <c r="I225" s="22">
        <f>IF(OR(F225="",H225=""),"",F225*H225)</f>
        <v/>
      </c>
      <c r="J225" s="22">
        <f>IF(OR(G225="",H225=""),"",G225*H225)</f>
        <v/>
      </c>
      <c r="K225" s="26" t="n"/>
      <c r="L225" s="18" t="n"/>
      <c r="M225" s="18" t="n"/>
    </row>
    <row r="226">
      <c r="A226" s="24" t="n"/>
      <c r="B226" s="18" t="n"/>
      <c r="C226" s="18" t="n"/>
      <c r="D226" s="18" t="n"/>
      <c r="E226" s="18" t="n"/>
      <c r="F226" s="25" t="n"/>
      <c r="G226" s="25" t="n"/>
      <c r="H226" s="22">
        <f>IF(E226="","",IFERROR(INDEX('Pfandsätze'!$B$5:$B$44,MATCH(E226,'Pfandsätze'!$A$5:$A$44,0)),""))</f>
        <v/>
      </c>
      <c r="I226" s="22">
        <f>IF(OR(F226="",H226=""),"",F226*H226)</f>
        <v/>
      </c>
      <c r="J226" s="22">
        <f>IF(OR(G226="",H226=""),"",G226*H226)</f>
        <v/>
      </c>
      <c r="K226" s="26" t="n"/>
      <c r="L226" s="18" t="n"/>
      <c r="M226" s="18" t="n"/>
    </row>
    <row r="227">
      <c r="A227" s="24" t="n"/>
      <c r="B227" s="18" t="n"/>
      <c r="C227" s="18" t="n"/>
      <c r="D227" s="18" t="n"/>
      <c r="E227" s="18" t="n"/>
      <c r="F227" s="25" t="n"/>
      <c r="G227" s="25" t="n"/>
      <c r="H227" s="22">
        <f>IF(E227="","",IFERROR(INDEX('Pfandsätze'!$B$5:$B$44,MATCH(E227,'Pfandsätze'!$A$5:$A$44,0)),""))</f>
        <v/>
      </c>
      <c r="I227" s="22">
        <f>IF(OR(F227="",H227=""),"",F227*H227)</f>
        <v/>
      </c>
      <c r="J227" s="22">
        <f>IF(OR(G227="",H227=""),"",G227*H227)</f>
        <v/>
      </c>
      <c r="K227" s="26" t="n"/>
      <c r="L227" s="18" t="n"/>
      <c r="M227" s="18" t="n"/>
    </row>
    <row r="228">
      <c r="A228" s="24" t="n"/>
      <c r="B228" s="18" t="n"/>
      <c r="C228" s="18" t="n"/>
      <c r="D228" s="18" t="n"/>
      <c r="E228" s="18" t="n"/>
      <c r="F228" s="25" t="n"/>
      <c r="G228" s="25" t="n"/>
      <c r="H228" s="22">
        <f>IF(E228="","",IFERROR(INDEX('Pfandsätze'!$B$5:$B$44,MATCH(E228,'Pfandsätze'!$A$5:$A$44,0)),""))</f>
        <v/>
      </c>
      <c r="I228" s="22">
        <f>IF(OR(F228="",H228=""),"",F228*H228)</f>
        <v/>
      </c>
      <c r="J228" s="22">
        <f>IF(OR(G228="",H228=""),"",G228*H228)</f>
        <v/>
      </c>
      <c r="K228" s="26" t="n"/>
      <c r="L228" s="18" t="n"/>
      <c r="M228" s="18" t="n"/>
    </row>
    <row r="229">
      <c r="A229" s="24" t="n"/>
      <c r="B229" s="18" t="n"/>
      <c r="C229" s="18" t="n"/>
      <c r="D229" s="18" t="n"/>
      <c r="E229" s="18" t="n"/>
      <c r="F229" s="25" t="n"/>
      <c r="G229" s="25" t="n"/>
      <c r="H229" s="22">
        <f>IF(E229="","",IFERROR(INDEX('Pfandsätze'!$B$5:$B$44,MATCH(E229,'Pfandsätze'!$A$5:$A$44,0)),""))</f>
        <v/>
      </c>
      <c r="I229" s="22">
        <f>IF(OR(F229="",H229=""),"",F229*H229)</f>
        <v/>
      </c>
      <c r="J229" s="22">
        <f>IF(OR(G229="",H229=""),"",G229*H229)</f>
        <v/>
      </c>
      <c r="K229" s="26" t="n"/>
      <c r="L229" s="18" t="n"/>
      <c r="M229" s="18" t="n"/>
    </row>
    <row r="230">
      <c r="A230" s="24" t="n"/>
      <c r="B230" s="18" t="n"/>
      <c r="C230" s="18" t="n"/>
      <c r="D230" s="18" t="n"/>
      <c r="E230" s="18" t="n"/>
      <c r="F230" s="25" t="n"/>
      <c r="G230" s="25" t="n"/>
      <c r="H230" s="22">
        <f>IF(E230="","",IFERROR(INDEX('Pfandsätze'!$B$5:$B$44,MATCH(E230,'Pfandsätze'!$A$5:$A$44,0)),""))</f>
        <v/>
      </c>
      <c r="I230" s="22">
        <f>IF(OR(F230="",H230=""),"",F230*H230)</f>
        <v/>
      </c>
      <c r="J230" s="22">
        <f>IF(OR(G230="",H230=""),"",G230*H230)</f>
        <v/>
      </c>
      <c r="K230" s="26" t="n"/>
      <c r="L230" s="18" t="n"/>
      <c r="M230" s="18" t="n"/>
    </row>
    <row r="231">
      <c r="A231" s="24" t="n"/>
      <c r="B231" s="18" t="n"/>
      <c r="C231" s="18" t="n"/>
      <c r="D231" s="18" t="n"/>
      <c r="E231" s="18" t="n"/>
      <c r="F231" s="25" t="n"/>
      <c r="G231" s="25" t="n"/>
      <c r="H231" s="22">
        <f>IF(E231="","",IFERROR(INDEX('Pfandsätze'!$B$5:$B$44,MATCH(E231,'Pfandsätze'!$A$5:$A$44,0)),""))</f>
        <v/>
      </c>
      <c r="I231" s="22">
        <f>IF(OR(F231="",H231=""),"",F231*H231)</f>
        <v/>
      </c>
      <c r="J231" s="22">
        <f>IF(OR(G231="",H231=""),"",G231*H231)</f>
        <v/>
      </c>
      <c r="K231" s="26" t="n"/>
      <c r="L231" s="18" t="n"/>
      <c r="M231" s="18" t="n"/>
    </row>
    <row r="232">
      <c r="A232" s="24" t="n"/>
      <c r="B232" s="18" t="n"/>
      <c r="C232" s="18" t="n"/>
      <c r="D232" s="18" t="n"/>
      <c r="E232" s="18" t="n"/>
      <c r="F232" s="25" t="n"/>
      <c r="G232" s="25" t="n"/>
      <c r="H232" s="22">
        <f>IF(E232="","",IFERROR(INDEX('Pfandsätze'!$B$5:$B$44,MATCH(E232,'Pfandsätze'!$A$5:$A$44,0)),""))</f>
        <v/>
      </c>
      <c r="I232" s="22">
        <f>IF(OR(F232="",H232=""),"",F232*H232)</f>
        <v/>
      </c>
      <c r="J232" s="22">
        <f>IF(OR(G232="",H232=""),"",G232*H232)</f>
        <v/>
      </c>
      <c r="K232" s="26" t="n"/>
      <c r="L232" s="18" t="n"/>
      <c r="M232" s="18" t="n"/>
    </row>
    <row r="233">
      <c r="A233" s="24" t="n"/>
      <c r="B233" s="18" t="n"/>
      <c r="C233" s="18" t="n"/>
      <c r="D233" s="18" t="n"/>
      <c r="E233" s="18" t="n"/>
      <c r="F233" s="25" t="n"/>
      <c r="G233" s="25" t="n"/>
      <c r="H233" s="22">
        <f>IF(E233="","",IFERROR(INDEX('Pfandsätze'!$B$5:$B$44,MATCH(E233,'Pfandsätze'!$A$5:$A$44,0)),""))</f>
        <v/>
      </c>
      <c r="I233" s="22">
        <f>IF(OR(F233="",H233=""),"",F233*H233)</f>
        <v/>
      </c>
      <c r="J233" s="22">
        <f>IF(OR(G233="",H233=""),"",G233*H233)</f>
        <v/>
      </c>
      <c r="K233" s="26" t="n"/>
      <c r="L233" s="18" t="n"/>
      <c r="M233" s="18" t="n"/>
    </row>
    <row r="234">
      <c r="A234" s="24" t="n"/>
      <c r="B234" s="18" t="n"/>
      <c r="C234" s="18" t="n"/>
      <c r="D234" s="18" t="n"/>
      <c r="E234" s="18" t="n"/>
      <c r="F234" s="25" t="n"/>
      <c r="G234" s="25" t="n"/>
      <c r="H234" s="22">
        <f>IF(E234="","",IFERROR(INDEX('Pfandsätze'!$B$5:$B$44,MATCH(E234,'Pfandsätze'!$A$5:$A$44,0)),""))</f>
        <v/>
      </c>
      <c r="I234" s="22">
        <f>IF(OR(F234="",H234=""),"",F234*H234)</f>
        <v/>
      </c>
      <c r="J234" s="22">
        <f>IF(OR(G234="",H234=""),"",G234*H234)</f>
        <v/>
      </c>
      <c r="K234" s="26" t="n"/>
      <c r="L234" s="18" t="n"/>
      <c r="M234" s="18" t="n"/>
    </row>
    <row r="235">
      <c r="A235" s="24" t="n"/>
      <c r="B235" s="18" t="n"/>
      <c r="C235" s="18" t="n"/>
      <c r="D235" s="18" t="n"/>
      <c r="E235" s="18" t="n"/>
      <c r="F235" s="25" t="n"/>
      <c r="G235" s="25" t="n"/>
      <c r="H235" s="22">
        <f>IF(E235="","",IFERROR(INDEX('Pfandsätze'!$B$5:$B$44,MATCH(E235,'Pfandsätze'!$A$5:$A$44,0)),""))</f>
        <v/>
      </c>
      <c r="I235" s="22">
        <f>IF(OR(F235="",H235=""),"",F235*H235)</f>
        <v/>
      </c>
      <c r="J235" s="22">
        <f>IF(OR(G235="",H235=""),"",G235*H235)</f>
        <v/>
      </c>
      <c r="K235" s="26" t="n"/>
      <c r="L235" s="18" t="n"/>
      <c r="M235" s="18" t="n"/>
    </row>
    <row r="236">
      <c r="A236" s="24" t="n"/>
      <c r="B236" s="18" t="n"/>
      <c r="C236" s="18" t="n"/>
      <c r="D236" s="18" t="n"/>
      <c r="E236" s="18" t="n"/>
      <c r="F236" s="25" t="n"/>
      <c r="G236" s="25" t="n"/>
      <c r="H236" s="22">
        <f>IF(E236="","",IFERROR(INDEX('Pfandsätze'!$B$5:$B$44,MATCH(E236,'Pfandsätze'!$A$5:$A$44,0)),""))</f>
        <v/>
      </c>
      <c r="I236" s="22">
        <f>IF(OR(F236="",H236=""),"",F236*H236)</f>
        <v/>
      </c>
      <c r="J236" s="22">
        <f>IF(OR(G236="",H236=""),"",G236*H236)</f>
        <v/>
      </c>
      <c r="K236" s="26" t="n"/>
      <c r="L236" s="18" t="n"/>
      <c r="M236" s="18" t="n"/>
    </row>
    <row r="237">
      <c r="A237" s="24" t="n"/>
      <c r="B237" s="18" t="n"/>
      <c r="C237" s="18" t="n"/>
      <c r="D237" s="18" t="n"/>
      <c r="E237" s="18" t="n"/>
      <c r="F237" s="25" t="n"/>
      <c r="G237" s="25" t="n"/>
      <c r="H237" s="22">
        <f>IF(E237="","",IFERROR(INDEX('Pfandsätze'!$B$5:$B$44,MATCH(E237,'Pfandsätze'!$A$5:$A$44,0)),""))</f>
        <v/>
      </c>
      <c r="I237" s="22">
        <f>IF(OR(F237="",H237=""),"",F237*H237)</f>
        <v/>
      </c>
      <c r="J237" s="22">
        <f>IF(OR(G237="",H237=""),"",G237*H237)</f>
        <v/>
      </c>
      <c r="K237" s="26" t="n"/>
      <c r="L237" s="18" t="n"/>
      <c r="M237" s="18" t="n"/>
    </row>
    <row r="238">
      <c r="A238" s="24" t="n"/>
      <c r="B238" s="18" t="n"/>
      <c r="C238" s="18" t="n"/>
      <c r="D238" s="18" t="n"/>
      <c r="E238" s="18" t="n"/>
      <c r="F238" s="25" t="n"/>
      <c r="G238" s="25" t="n"/>
      <c r="H238" s="22">
        <f>IF(E238="","",IFERROR(INDEX('Pfandsätze'!$B$5:$B$44,MATCH(E238,'Pfandsätze'!$A$5:$A$44,0)),""))</f>
        <v/>
      </c>
      <c r="I238" s="22">
        <f>IF(OR(F238="",H238=""),"",F238*H238)</f>
        <v/>
      </c>
      <c r="J238" s="22">
        <f>IF(OR(G238="",H238=""),"",G238*H238)</f>
        <v/>
      </c>
      <c r="K238" s="26" t="n"/>
      <c r="L238" s="18" t="n"/>
      <c r="M238" s="18" t="n"/>
    </row>
    <row r="239">
      <c r="A239" s="24" t="n"/>
      <c r="B239" s="18" t="n"/>
      <c r="C239" s="18" t="n"/>
      <c r="D239" s="18" t="n"/>
      <c r="E239" s="18" t="n"/>
      <c r="F239" s="25" t="n"/>
      <c r="G239" s="25" t="n"/>
      <c r="H239" s="22">
        <f>IF(E239="","",IFERROR(INDEX('Pfandsätze'!$B$5:$B$44,MATCH(E239,'Pfandsätze'!$A$5:$A$44,0)),""))</f>
        <v/>
      </c>
      <c r="I239" s="22">
        <f>IF(OR(F239="",H239=""),"",F239*H239)</f>
        <v/>
      </c>
      <c r="J239" s="22">
        <f>IF(OR(G239="",H239=""),"",G239*H239)</f>
        <v/>
      </c>
      <c r="K239" s="26" t="n"/>
      <c r="L239" s="18" t="n"/>
      <c r="M239" s="18" t="n"/>
    </row>
    <row r="240">
      <c r="A240" s="24" t="n"/>
      <c r="B240" s="18" t="n"/>
      <c r="C240" s="18" t="n"/>
      <c r="D240" s="18" t="n"/>
      <c r="E240" s="18" t="n"/>
      <c r="F240" s="25" t="n"/>
      <c r="G240" s="25" t="n"/>
      <c r="H240" s="22">
        <f>IF(E240="","",IFERROR(INDEX('Pfandsätze'!$B$5:$B$44,MATCH(E240,'Pfandsätze'!$A$5:$A$44,0)),""))</f>
        <v/>
      </c>
      <c r="I240" s="22">
        <f>IF(OR(F240="",H240=""),"",F240*H240)</f>
        <v/>
      </c>
      <c r="J240" s="22">
        <f>IF(OR(G240="",H240=""),"",G240*H240)</f>
        <v/>
      </c>
      <c r="K240" s="26" t="n"/>
      <c r="L240" s="18" t="n"/>
      <c r="M240" s="18" t="n"/>
    </row>
    <row r="241">
      <c r="A241" s="24" t="n"/>
      <c r="B241" s="18" t="n"/>
      <c r="C241" s="18" t="n"/>
      <c r="D241" s="18" t="n"/>
      <c r="E241" s="18" t="n"/>
      <c r="F241" s="25" t="n"/>
      <c r="G241" s="25" t="n"/>
      <c r="H241" s="22">
        <f>IF(E241="","",IFERROR(INDEX('Pfandsätze'!$B$5:$B$44,MATCH(E241,'Pfandsätze'!$A$5:$A$44,0)),""))</f>
        <v/>
      </c>
      <c r="I241" s="22">
        <f>IF(OR(F241="",H241=""),"",F241*H241)</f>
        <v/>
      </c>
      <c r="J241" s="22">
        <f>IF(OR(G241="",H241=""),"",G241*H241)</f>
        <v/>
      </c>
      <c r="K241" s="26" t="n"/>
      <c r="L241" s="18" t="n"/>
      <c r="M241" s="18" t="n"/>
    </row>
    <row r="242">
      <c r="A242" s="24" t="n"/>
      <c r="B242" s="18" t="n"/>
      <c r="C242" s="18" t="n"/>
      <c r="D242" s="18" t="n"/>
      <c r="E242" s="18" t="n"/>
      <c r="F242" s="25" t="n"/>
      <c r="G242" s="25" t="n"/>
      <c r="H242" s="22">
        <f>IF(E242="","",IFERROR(INDEX('Pfandsätze'!$B$5:$B$44,MATCH(E242,'Pfandsätze'!$A$5:$A$44,0)),""))</f>
        <v/>
      </c>
      <c r="I242" s="22">
        <f>IF(OR(F242="",H242=""),"",F242*H242)</f>
        <v/>
      </c>
      <c r="J242" s="22">
        <f>IF(OR(G242="",H242=""),"",G242*H242)</f>
        <v/>
      </c>
      <c r="K242" s="26" t="n"/>
      <c r="L242" s="18" t="n"/>
      <c r="M242" s="18" t="n"/>
    </row>
    <row r="243">
      <c r="A243" s="24" t="n"/>
      <c r="B243" s="18" t="n"/>
      <c r="C243" s="18" t="n"/>
      <c r="D243" s="18" t="n"/>
      <c r="E243" s="18" t="n"/>
      <c r="F243" s="25" t="n"/>
      <c r="G243" s="25" t="n"/>
      <c r="H243" s="22">
        <f>IF(E243="","",IFERROR(INDEX('Pfandsätze'!$B$5:$B$44,MATCH(E243,'Pfandsätze'!$A$5:$A$44,0)),""))</f>
        <v/>
      </c>
      <c r="I243" s="22">
        <f>IF(OR(F243="",H243=""),"",F243*H243)</f>
        <v/>
      </c>
      <c r="J243" s="22">
        <f>IF(OR(G243="",H243=""),"",G243*H243)</f>
        <v/>
      </c>
      <c r="K243" s="26" t="n"/>
      <c r="L243" s="18" t="n"/>
      <c r="M243" s="18" t="n"/>
    </row>
    <row r="244">
      <c r="A244" s="24" t="n"/>
      <c r="B244" s="18" t="n"/>
      <c r="C244" s="18" t="n"/>
      <c r="D244" s="18" t="n"/>
      <c r="E244" s="18" t="n"/>
      <c r="F244" s="25" t="n"/>
      <c r="G244" s="25" t="n"/>
      <c r="H244" s="22">
        <f>IF(E244="","",IFERROR(INDEX('Pfandsätze'!$B$5:$B$44,MATCH(E244,'Pfandsätze'!$A$5:$A$44,0)),""))</f>
        <v/>
      </c>
      <c r="I244" s="22">
        <f>IF(OR(F244="",H244=""),"",F244*H244)</f>
        <v/>
      </c>
      <c r="J244" s="22">
        <f>IF(OR(G244="",H244=""),"",G244*H244)</f>
        <v/>
      </c>
      <c r="K244" s="26" t="n"/>
      <c r="L244" s="18" t="n"/>
      <c r="M244" s="18" t="n"/>
    </row>
    <row r="245">
      <c r="A245" s="24" t="n"/>
      <c r="B245" s="18" t="n"/>
      <c r="C245" s="18" t="n"/>
      <c r="D245" s="18" t="n"/>
      <c r="E245" s="18" t="n"/>
      <c r="F245" s="25" t="n"/>
      <c r="G245" s="25" t="n"/>
      <c r="H245" s="22">
        <f>IF(E245="","",IFERROR(INDEX('Pfandsätze'!$B$5:$B$44,MATCH(E245,'Pfandsätze'!$A$5:$A$44,0)),""))</f>
        <v/>
      </c>
      <c r="I245" s="22">
        <f>IF(OR(F245="",H245=""),"",F245*H245)</f>
        <v/>
      </c>
      <c r="J245" s="22">
        <f>IF(OR(G245="",H245=""),"",G245*H245)</f>
        <v/>
      </c>
      <c r="K245" s="26" t="n"/>
      <c r="L245" s="18" t="n"/>
      <c r="M245" s="18" t="n"/>
    </row>
    <row r="246">
      <c r="A246" s="24" t="n"/>
      <c r="B246" s="18" t="n"/>
      <c r="C246" s="18" t="n"/>
      <c r="D246" s="18" t="n"/>
      <c r="E246" s="18" t="n"/>
      <c r="F246" s="25" t="n"/>
      <c r="G246" s="25" t="n"/>
      <c r="H246" s="22">
        <f>IF(E246="","",IFERROR(INDEX('Pfandsätze'!$B$5:$B$44,MATCH(E246,'Pfandsätze'!$A$5:$A$44,0)),""))</f>
        <v/>
      </c>
      <c r="I246" s="22">
        <f>IF(OR(F246="",H246=""),"",F246*H246)</f>
        <v/>
      </c>
      <c r="J246" s="22">
        <f>IF(OR(G246="",H246=""),"",G246*H246)</f>
        <v/>
      </c>
      <c r="K246" s="26" t="n"/>
      <c r="L246" s="18" t="n"/>
      <c r="M246" s="18" t="n"/>
    </row>
    <row r="247">
      <c r="A247" s="24" t="n"/>
      <c r="B247" s="18" t="n"/>
      <c r="C247" s="18" t="n"/>
      <c r="D247" s="18" t="n"/>
      <c r="E247" s="18" t="n"/>
      <c r="F247" s="25" t="n"/>
      <c r="G247" s="25" t="n"/>
      <c r="H247" s="22">
        <f>IF(E247="","",IFERROR(INDEX('Pfandsätze'!$B$5:$B$44,MATCH(E247,'Pfandsätze'!$A$5:$A$44,0)),""))</f>
        <v/>
      </c>
      <c r="I247" s="22">
        <f>IF(OR(F247="",H247=""),"",F247*H247)</f>
        <v/>
      </c>
      <c r="J247" s="22">
        <f>IF(OR(G247="",H247=""),"",G247*H247)</f>
        <v/>
      </c>
      <c r="K247" s="26" t="n"/>
      <c r="L247" s="18" t="n"/>
      <c r="M247" s="18" t="n"/>
    </row>
    <row r="248">
      <c r="A248" s="24" t="n"/>
      <c r="B248" s="18" t="n"/>
      <c r="C248" s="18" t="n"/>
      <c r="D248" s="18" t="n"/>
      <c r="E248" s="18" t="n"/>
      <c r="F248" s="25" t="n"/>
      <c r="G248" s="25" t="n"/>
      <c r="H248" s="22">
        <f>IF(E248="","",IFERROR(INDEX('Pfandsätze'!$B$5:$B$44,MATCH(E248,'Pfandsätze'!$A$5:$A$44,0)),""))</f>
        <v/>
      </c>
      <c r="I248" s="22">
        <f>IF(OR(F248="",H248=""),"",F248*H248)</f>
        <v/>
      </c>
      <c r="J248" s="22">
        <f>IF(OR(G248="",H248=""),"",G248*H248)</f>
        <v/>
      </c>
      <c r="K248" s="26" t="n"/>
      <c r="L248" s="18" t="n"/>
      <c r="M248" s="18" t="n"/>
    </row>
    <row r="249">
      <c r="A249" s="24" t="n"/>
      <c r="B249" s="18" t="n"/>
      <c r="C249" s="18" t="n"/>
      <c r="D249" s="18" t="n"/>
      <c r="E249" s="18" t="n"/>
      <c r="F249" s="25" t="n"/>
      <c r="G249" s="25" t="n"/>
      <c r="H249" s="22">
        <f>IF(E249="","",IFERROR(INDEX('Pfandsätze'!$B$5:$B$44,MATCH(E249,'Pfandsätze'!$A$5:$A$44,0)),""))</f>
        <v/>
      </c>
      <c r="I249" s="22">
        <f>IF(OR(F249="",H249=""),"",F249*H249)</f>
        <v/>
      </c>
      <c r="J249" s="22">
        <f>IF(OR(G249="",H249=""),"",G249*H249)</f>
        <v/>
      </c>
      <c r="K249" s="26" t="n"/>
      <c r="L249" s="18" t="n"/>
      <c r="M249" s="18" t="n"/>
    </row>
    <row r="250">
      <c r="A250" s="24" t="n"/>
      <c r="B250" s="18" t="n"/>
      <c r="C250" s="18" t="n"/>
      <c r="D250" s="18" t="n"/>
      <c r="E250" s="18" t="n"/>
      <c r="F250" s="25" t="n"/>
      <c r="G250" s="25" t="n"/>
      <c r="H250" s="22">
        <f>IF(E250="","",IFERROR(INDEX('Pfandsätze'!$B$5:$B$44,MATCH(E250,'Pfandsätze'!$A$5:$A$44,0)),""))</f>
        <v/>
      </c>
      <c r="I250" s="22">
        <f>IF(OR(F250="",H250=""),"",F250*H250)</f>
        <v/>
      </c>
      <c r="J250" s="22">
        <f>IF(OR(G250="",H250=""),"",G250*H250)</f>
        <v/>
      </c>
      <c r="K250" s="26" t="n"/>
      <c r="L250" s="18" t="n"/>
      <c r="M250" s="18" t="n"/>
    </row>
    <row r="251">
      <c r="A251" s="24" t="n"/>
      <c r="B251" s="18" t="n"/>
      <c r="C251" s="18" t="n"/>
      <c r="D251" s="18" t="n"/>
      <c r="E251" s="18" t="n"/>
      <c r="F251" s="25" t="n"/>
      <c r="G251" s="25" t="n"/>
      <c r="H251" s="22">
        <f>IF(E251="","",IFERROR(INDEX('Pfandsätze'!$B$5:$B$44,MATCH(E251,'Pfandsätze'!$A$5:$A$44,0)),""))</f>
        <v/>
      </c>
      <c r="I251" s="22">
        <f>IF(OR(F251="",H251=""),"",F251*H251)</f>
        <v/>
      </c>
      <c r="J251" s="22">
        <f>IF(OR(G251="",H251=""),"",G251*H251)</f>
        <v/>
      </c>
      <c r="K251" s="26" t="n"/>
      <c r="L251" s="18" t="n"/>
      <c r="M251" s="18" t="n"/>
    </row>
    <row r="252">
      <c r="A252" s="24" t="n"/>
      <c r="B252" s="18" t="n"/>
      <c r="C252" s="18" t="n"/>
      <c r="D252" s="18" t="n"/>
      <c r="E252" s="18" t="n"/>
      <c r="F252" s="25" t="n"/>
      <c r="G252" s="25" t="n"/>
      <c r="H252" s="22">
        <f>IF(E252="","",IFERROR(INDEX('Pfandsätze'!$B$5:$B$44,MATCH(E252,'Pfandsätze'!$A$5:$A$44,0)),""))</f>
        <v/>
      </c>
      <c r="I252" s="22">
        <f>IF(OR(F252="",H252=""),"",F252*H252)</f>
        <v/>
      </c>
      <c r="J252" s="22">
        <f>IF(OR(G252="",H252=""),"",G252*H252)</f>
        <v/>
      </c>
      <c r="K252" s="26" t="n"/>
      <c r="L252" s="18" t="n"/>
      <c r="M252" s="18" t="n"/>
    </row>
    <row r="253">
      <c r="A253" s="24" t="n"/>
      <c r="B253" s="18" t="n"/>
      <c r="C253" s="18" t="n"/>
      <c r="D253" s="18" t="n"/>
      <c r="E253" s="18" t="n"/>
      <c r="F253" s="25" t="n"/>
      <c r="G253" s="25" t="n"/>
      <c r="H253" s="22">
        <f>IF(E253="","",IFERROR(INDEX('Pfandsätze'!$B$5:$B$44,MATCH(E253,'Pfandsätze'!$A$5:$A$44,0)),""))</f>
        <v/>
      </c>
      <c r="I253" s="22">
        <f>IF(OR(F253="",H253=""),"",F253*H253)</f>
        <v/>
      </c>
      <c r="J253" s="22">
        <f>IF(OR(G253="",H253=""),"",G253*H253)</f>
        <v/>
      </c>
      <c r="K253" s="26" t="n"/>
      <c r="L253" s="18" t="n"/>
      <c r="M253" s="18" t="n"/>
    </row>
    <row r="254">
      <c r="A254" s="24" t="n"/>
      <c r="B254" s="18" t="n"/>
      <c r="C254" s="18" t="n"/>
      <c r="D254" s="18" t="n"/>
      <c r="E254" s="18" t="n"/>
      <c r="F254" s="25" t="n"/>
      <c r="G254" s="25" t="n"/>
      <c r="H254" s="22">
        <f>IF(E254="","",IFERROR(INDEX('Pfandsätze'!$B$5:$B$44,MATCH(E254,'Pfandsätze'!$A$5:$A$44,0)),""))</f>
        <v/>
      </c>
      <c r="I254" s="22">
        <f>IF(OR(F254="",H254=""),"",F254*H254)</f>
        <v/>
      </c>
      <c r="J254" s="22">
        <f>IF(OR(G254="",H254=""),"",G254*H254)</f>
        <v/>
      </c>
      <c r="K254" s="26" t="n"/>
      <c r="L254" s="18" t="n"/>
      <c r="M254" s="18" t="n"/>
    </row>
    <row r="255">
      <c r="A255" s="24" t="n"/>
      <c r="B255" s="18" t="n"/>
      <c r="C255" s="18" t="n"/>
      <c r="D255" s="18" t="n"/>
      <c r="E255" s="18" t="n"/>
      <c r="F255" s="25" t="n"/>
      <c r="G255" s="25" t="n"/>
      <c r="H255" s="22">
        <f>IF(E255="","",IFERROR(INDEX('Pfandsätze'!$B$5:$B$44,MATCH(E255,'Pfandsätze'!$A$5:$A$44,0)),""))</f>
        <v/>
      </c>
      <c r="I255" s="22">
        <f>IF(OR(F255="",H255=""),"",F255*H255)</f>
        <v/>
      </c>
      <c r="J255" s="22">
        <f>IF(OR(G255="",H255=""),"",G255*H255)</f>
        <v/>
      </c>
      <c r="K255" s="26" t="n"/>
      <c r="L255" s="18" t="n"/>
      <c r="M255" s="18" t="n"/>
    </row>
    <row r="256">
      <c r="A256" s="24" t="n"/>
      <c r="B256" s="18" t="n"/>
      <c r="C256" s="18" t="n"/>
      <c r="D256" s="18" t="n"/>
      <c r="E256" s="18" t="n"/>
      <c r="F256" s="25" t="n"/>
      <c r="G256" s="25" t="n"/>
      <c r="H256" s="22">
        <f>IF(E256="","",IFERROR(INDEX('Pfandsätze'!$B$5:$B$44,MATCH(E256,'Pfandsätze'!$A$5:$A$44,0)),""))</f>
        <v/>
      </c>
      <c r="I256" s="22">
        <f>IF(OR(F256="",H256=""),"",F256*H256)</f>
        <v/>
      </c>
      <c r="J256" s="22">
        <f>IF(OR(G256="",H256=""),"",G256*H256)</f>
        <v/>
      </c>
      <c r="K256" s="26" t="n"/>
      <c r="L256" s="18" t="n"/>
      <c r="M256" s="18" t="n"/>
    </row>
    <row r="257">
      <c r="A257" s="24" t="n"/>
      <c r="B257" s="18" t="n"/>
      <c r="C257" s="18" t="n"/>
      <c r="D257" s="18" t="n"/>
      <c r="E257" s="18" t="n"/>
      <c r="F257" s="25" t="n"/>
      <c r="G257" s="25" t="n"/>
      <c r="H257" s="22">
        <f>IF(E257="","",IFERROR(INDEX('Pfandsätze'!$B$5:$B$44,MATCH(E257,'Pfandsätze'!$A$5:$A$44,0)),""))</f>
        <v/>
      </c>
      <c r="I257" s="22">
        <f>IF(OR(F257="",H257=""),"",F257*H257)</f>
        <v/>
      </c>
      <c r="J257" s="22">
        <f>IF(OR(G257="",H257=""),"",G257*H257)</f>
        <v/>
      </c>
      <c r="K257" s="26" t="n"/>
      <c r="L257" s="18" t="n"/>
      <c r="M257" s="18" t="n"/>
    </row>
    <row r="258">
      <c r="A258" s="24" t="n"/>
      <c r="B258" s="18" t="n"/>
      <c r="C258" s="18" t="n"/>
      <c r="D258" s="18" t="n"/>
      <c r="E258" s="18" t="n"/>
      <c r="F258" s="25" t="n"/>
      <c r="G258" s="25" t="n"/>
      <c r="H258" s="22">
        <f>IF(E258="","",IFERROR(INDEX('Pfandsätze'!$B$5:$B$44,MATCH(E258,'Pfandsätze'!$A$5:$A$44,0)),""))</f>
        <v/>
      </c>
      <c r="I258" s="22">
        <f>IF(OR(F258="",H258=""),"",F258*H258)</f>
        <v/>
      </c>
      <c r="J258" s="22">
        <f>IF(OR(G258="",H258=""),"",G258*H258)</f>
        <v/>
      </c>
      <c r="K258" s="26" t="n"/>
      <c r="L258" s="18" t="n"/>
      <c r="M258" s="18" t="n"/>
    </row>
    <row r="259">
      <c r="A259" s="24" t="n"/>
      <c r="B259" s="18" t="n"/>
      <c r="C259" s="18" t="n"/>
      <c r="D259" s="18" t="n"/>
      <c r="E259" s="18" t="n"/>
      <c r="F259" s="25" t="n"/>
      <c r="G259" s="25" t="n"/>
      <c r="H259" s="22">
        <f>IF(E259="","",IFERROR(INDEX('Pfandsätze'!$B$5:$B$44,MATCH(E259,'Pfandsätze'!$A$5:$A$44,0)),""))</f>
        <v/>
      </c>
      <c r="I259" s="22">
        <f>IF(OR(F259="",H259=""),"",F259*H259)</f>
        <v/>
      </c>
      <c r="J259" s="22">
        <f>IF(OR(G259="",H259=""),"",G259*H259)</f>
        <v/>
      </c>
      <c r="K259" s="26" t="n"/>
      <c r="L259" s="18" t="n"/>
      <c r="M259" s="18" t="n"/>
    </row>
    <row r="260">
      <c r="A260" s="24" t="n"/>
      <c r="B260" s="18" t="n"/>
      <c r="C260" s="18" t="n"/>
      <c r="D260" s="18" t="n"/>
      <c r="E260" s="18" t="n"/>
      <c r="F260" s="25" t="n"/>
      <c r="G260" s="25" t="n"/>
      <c r="H260" s="22">
        <f>IF(E260="","",IFERROR(INDEX('Pfandsätze'!$B$5:$B$44,MATCH(E260,'Pfandsätze'!$A$5:$A$44,0)),""))</f>
        <v/>
      </c>
      <c r="I260" s="22">
        <f>IF(OR(F260="",H260=""),"",F260*H260)</f>
        <v/>
      </c>
      <c r="J260" s="22">
        <f>IF(OR(G260="",H260=""),"",G260*H260)</f>
        <v/>
      </c>
      <c r="K260" s="26" t="n"/>
      <c r="L260" s="18" t="n"/>
      <c r="M260" s="18" t="n"/>
    </row>
    <row r="261">
      <c r="A261" s="24" t="n"/>
      <c r="B261" s="18" t="n"/>
      <c r="C261" s="18" t="n"/>
      <c r="D261" s="18" t="n"/>
      <c r="E261" s="18" t="n"/>
      <c r="F261" s="25" t="n"/>
      <c r="G261" s="25" t="n"/>
      <c r="H261" s="22">
        <f>IF(E261="","",IFERROR(INDEX('Pfandsätze'!$B$5:$B$44,MATCH(E261,'Pfandsätze'!$A$5:$A$44,0)),""))</f>
        <v/>
      </c>
      <c r="I261" s="22">
        <f>IF(OR(F261="",H261=""),"",F261*H261)</f>
        <v/>
      </c>
      <c r="J261" s="22">
        <f>IF(OR(G261="",H261=""),"",G261*H261)</f>
        <v/>
      </c>
      <c r="K261" s="26" t="n"/>
      <c r="L261" s="18" t="n"/>
      <c r="M261" s="18" t="n"/>
    </row>
    <row r="262">
      <c r="A262" s="24" t="n"/>
      <c r="B262" s="18" t="n"/>
      <c r="C262" s="18" t="n"/>
      <c r="D262" s="18" t="n"/>
      <c r="E262" s="18" t="n"/>
      <c r="F262" s="25" t="n"/>
      <c r="G262" s="25" t="n"/>
      <c r="H262" s="22">
        <f>IF(E262="","",IFERROR(INDEX('Pfandsätze'!$B$5:$B$44,MATCH(E262,'Pfandsätze'!$A$5:$A$44,0)),""))</f>
        <v/>
      </c>
      <c r="I262" s="22">
        <f>IF(OR(F262="",H262=""),"",F262*H262)</f>
        <v/>
      </c>
      <c r="J262" s="22">
        <f>IF(OR(G262="",H262=""),"",G262*H262)</f>
        <v/>
      </c>
      <c r="K262" s="26" t="n"/>
      <c r="L262" s="18" t="n"/>
      <c r="M262" s="18" t="n"/>
    </row>
    <row r="263">
      <c r="A263" s="24" t="n"/>
      <c r="B263" s="18" t="n"/>
      <c r="C263" s="18" t="n"/>
      <c r="D263" s="18" t="n"/>
      <c r="E263" s="18" t="n"/>
      <c r="F263" s="25" t="n"/>
      <c r="G263" s="25" t="n"/>
      <c r="H263" s="22">
        <f>IF(E263="","",IFERROR(INDEX('Pfandsätze'!$B$5:$B$44,MATCH(E263,'Pfandsätze'!$A$5:$A$44,0)),""))</f>
        <v/>
      </c>
      <c r="I263" s="22">
        <f>IF(OR(F263="",H263=""),"",F263*H263)</f>
        <v/>
      </c>
      <c r="J263" s="22">
        <f>IF(OR(G263="",H263=""),"",G263*H263)</f>
        <v/>
      </c>
      <c r="K263" s="26" t="n"/>
      <c r="L263" s="18" t="n"/>
      <c r="M263" s="18" t="n"/>
    </row>
    <row r="264">
      <c r="A264" s="24" t="n"/>
      <c r="B264" s="18" t="n"/>
      <c r="C264" s="18" t="n"/>
      <c r="D264" s="18" t="n"/>
      <c r="E264" s="18" t="n"/>
      <c r="F264" s="25" t="n"/>
      <c r="G264" s="25" t="n"/>
      <c r="H264" s="22">
        <f>IF(E264="","",IFERROR(INDEX('Pfandsätze'!$B$5:$B$44,MATCH(E264,'Pfandsätze'!$A$5:$A$44,0)),""))</f>
        <v/>
      </c>
      <c r="I264" s="22">
        <f>IF(OR(F264="",H264=""),"",F264*H264)</f>
        <v/>
      </c>
      <c r="J264" s="22">
        <f>IF(OR(G264="",H264=""),"",G264*H264)</f>
        <v/>
      </c>
      <c r="K264" s="26" t="n"/>
      <c r="L264" s="18" t="n"/>
      <c r="M264" s="18" t="n"/>
    </row>
    <row r="265">
      <c r="A265" s="24" t="n"/>
      <c r="B265" s="18" t="n"/>
      <c r="C265" s="18" t="n"/>
      <c r="D265" s="18" t="n"/>
      <c r="E265" s="18" t="n"/>
      <c r="F265" s="25" t="n"/>
      <c r="G265" s="25" t="n"/>
      <c r="H265" s="22">
        <f>IF(E265="","",IFERROR(INDEX('Pfandsätze'!$B$5:$B$44,MATCH(E265,'Pfandsätze'!$A$5:$A$44,0)),""))</f>
        <v/>
      </c>
      <c r="I265" s="22">
        <f>IF(OR(F265="",H265=""),"",F265*H265)</f>
        <v/>
      </c>
      <c r="J265" s="22">
        <f>IF(OR(G265="",H265=""),"",G265*H265)</f>
        <v/>
      </c>
      <c r="K265" s="26" t="n"/>
      <c r="L265" s="18" t="n"/>
      <c r="M265" s="18" t="n"/>
    </row>
    <row r="266">
      <c r="A266" s="24" t="n"/>
      <c r="B266" s="18" t="n"/>
      <c r="C266" s="18" t="n"/>
      <c r="D266" s="18" t="n"/>
      <c r="E266" s="18" t="n"/>
      <c r="F266" s="25" t="n"/>
      <c r="G266" s="25" t="n"/>
      <c r="H266" s="22">
        <f>IF(E266="","",IFERROR(INDEX('Pfandsätze'!$B$5:$B$44,MATCH(E266,'Pfandsätze'!$A$5:$A$44,0)),""))</f>
        <v/>
      </c>
      <c r="I266" s="22">
        <f>IF(OR(F266="",H266=""),"",F266*H266)</f>
        <v/>
      </c>
      <c r="J266" s="22">
        <f>IF(OR(G266="",H266=""),"",G266*H266)</f>
        <v/>
      </c>
      <c r="K266" s="26" t="n"/>
      <c r="L266" s="18" t="n"/>
      <c r="M266" s="18" t="n"/>
    </row>
    <row r="267">
      <c r="A267" s="24" t="n"/>
      <c r="B267" s="18" t="n"/>
      <c r="C267" s="18" t="n"/>
      <c r="D267" s="18" t="n"/>
      <c r="E267" s="18" t="n"/>
      <c r="F267" s="25" t="n"/>
      <c r="G267" s="25" t="n"/>
      <c r="H267" s="22">
        <f>IF(E267="","",IFERROR(INDEX('Pfandsätze'!$B$5:$B$44,MATCH(E267,'Pfandsätze'!$A$5:$A$44,0)),""))</f>
        <v/>
      </c>
      <c r="I267" s="22">
        <f>IF(OR(F267="",H267=""),"",F267*H267)</f>
        <v/>
      </c>
      <c r="J267" s="22">
        <f>IF(OR(G267="",H267=""),"",G267*H267)</f>
        <v/>
      </c>
      <c r="K267" s="26" t="n"/>
      <c r="L267" s="18" t="n"/>
      <c r="M267" s="18" t="n"/>
    </row>
    <row r="268">
      <c r="A268" s="24" t="n"/>
      <c r="B268" s="18" t="n"/>
      <c r="C268" s="18" t="n"/>
      <c r="D268" s="18" t="n"/>
      <c r="E268" s="18" t="n"/>
      <c r="F268" s="25" t="n"/>
      <c r="G268" s="25" t="n"/>
      <c r="H268" s="22">
        <f>IF(E268="","",IFERROR(INDEX('Pfandsätze'!$B$5:$B$44,MATCH(E268,'Pfandsätze'!$A$5:$A$44,0)),""))</f>
        <v/>
      </c>
      <c r="I268" s="22">
        <f>IF(OR(F268="",H268=""),"",F268*H268)</f>
        <v/>
      </c>
      <c r="J268" s="22">
        <f>IF(OR(G268="",H268=""),"",G268*H268)</f>
        <v/>
      </c>
      <c r="K268" s="26" t="n"/>
      <c r="L268" s="18" t="n"/>
      <c r="M268" s="18" t="n"/>
    </row>
    <row r="269">
      <c r="A269" s="24" t="n"/>
      <c r="B269" s="18" t="n"/>
      <c r="C269" s="18" t="n"/>
      <c r="D269" s="18" t="n"/>
      <c r="E269" s="18" t="n"/>
      <c r="F269" s="25" t="n"/>
      <c r="G269" s="25" t="n"/>
      <c r="H269" s="22">
        <f>IF(E269="","",IFERROR(INDEX('Pfandsätze'!$B$5:$B$44,MATCH(E269,'Pfandsätze'!$A$5:$A$44,0)),""))</f>
        <v/>
      </c>
      <c r="I269" s="22">
        <f>IF(OR(F269="",H269=""),"",F269*H269)</f>
        <v/>
      </c>
      <c r="J269" s="22">
        <f>IF(OR(G269="",H269=""),"",G269*H269)</f>
        <v/>
      </c>
      <c r="K269" s="26" t="n"/>
      <c r="L269" s="18" t="n"/>
      <c r="M269" s="18" t="n"/>
    </row>
    <row r="270">
      <c r="A270" s="24" t="n"/>
      <c r="B270" s="18" t="n"/>
      <c r="C270" s="18" t="n"/>
      <c r="D270" s="18" t="n"/>
      <c r="E270" s="18" t="n"/>
      <c r="F270" s="25" t="n"/>
      <c r="G270" s="25" t="n"/>
      <c r="H270" s="22">
        <f>IF(E270="","",IFERROR(INDEX('Pfandsätze'!$B$5:$B$44,MATCH(E270,'Pfandsätze'!$A$5:$A$44,0)),""))</f>
        <v/>
      </c>
      <c r="I270" s="22">
        <f>IF(OR(F270="",H270=""),"",F270*H270)</f>
        <v/>
      </c>
      <c r="J270" s="22">
        <f>IF(OR(G270="",H270=""),"",G270*H270)</f>
        <v/>
      </c>
      <c r="K270" s="26" t="n"/>
      <c r="L270" s="18" t="n"/>
      <c r="M270" s="18" t="n"/>
    </row>
    <row r="271">
      <c r="A271" s="24" t="n"/>
      <c r="B271" s="18" t="n"/>
      <c r="C271" s="18" t="n"/>
      <c r="D271" s="18" t="n"/>
      <c r="E271" s="18" t="n"/>
      <c r="F271" s="25" t="n"/>
      <c r="G271" s="25" t="n"/>
      <c r="H271" s="22">
        <f>IF(E271="","",IFERROR(INDEX('Pfandsätze'!$B$5:$B$44,MATCH(E271,'Pfandsätze'!$A$5:$A$44,0)),""))</f>
        <v/>
      </c>
      <c r="I271" s="22">
        <f>IF(OR(F271="",H271=""),"",F271*H271)</f>
        <v/>
      </c>
      <c r="J271" s="22">
        <f>IF(OR(G271="",H271=""),"",G271*H271)</f>
        <v/>
      </c>
      <c r="K271" s="26" t="n"/>
      <c r="L271" s="18" t="n"/>
      <c r="M271" s="18" t="n"/>
    </row>
    <row r="272">
      <c r="A272" s="24" t="n"/>
      <c r="B272" s="18" t="n"/>
      <c r="C272" s="18" t="n"/>
      <c r="D272" s="18" t="n"/>
      <c r="E272" s="18" t="n"/>
      <c r="F272" s="25" t="n"/>
      <c r="G272" s="25" t="n"/>
      <c r="H272" s="22">
        <f>IF(E272="","",IFERROR(INDEX('Pfandsätze'!$B$5:$B$44,MATCH(E272,'Pfandsätze'!$A$5:$A$44,0)),""))</f>
        <v/>
      </c>
      <c r="I272" s="22">
        <f>IF(OR(F272="",H272=""),"",F272*H272)</f>
        <v/>
      </c>
      <c r="J272" s="22">
        <f>IF(OR(G272="",H272=""),"",G272*H272)</f>
        <v/>
      </c>
      <c r="K272" s="26" t="n"/>
      <c r="L272" s="18" t="n"/>
      <c r="M272" s="18" t="n"/>
    </row>
    <row r="273">
      <c r="A273" s="24" t="n"/>
      <c r="B273" s="18" t="n"/>
      <c r="C273" s="18" t="n"/>
      <c r="D273" s="18" t="n"/>
      <c r="E273" s="18" t="n"/>
      <c r="F273" s="25" t="n"/>
      <c r="G273" s="25" t="n"/>
      <c r="H273" s="22">
        <f>IF(E273="","",IFERROR(INDEX('Pfandsätze'!$B$5:$B$44,MATCH(E273,'Pfandsätze'!$A$5:$A$44,0)),""))</f>
        <v/>
      </c>
      <c r="I273" s="22">
        <f>IF(OR(F273="",H273=""),"",F273*H273)</f>
        <v/>
      </c>
      <c r="J273" s="22">
        <f>IF(OR(G273="",H273=""),"",G273*H273)</f>
        <v/>
      </c>
      <c r="K273" s="26" t="n"/>
      <c r="L273" s="18" t="n"/>
      <c r="M273" s="18" t="n"/>
    </row>
    <row r="274">
      <c r="A274" s="24" t="n"/>
      <c r="B274" s="18" t="n"/>
      <c r="C274" s="18" t="n"/>
      <c r="D274" s="18" t="n"/>
      <c r="E274" s="18" t="n"/>
      <c r="F274" s="25" t="n"/>
      <c r="G274" s="25" t="n"/>
      <c r="H274" s="22">
        <f>IF(E274="","",IFERROR(INDEX('Pfandsätze'!$B$5:$B$44,MATCH(E274,'Pfandsätze'!$A$5:$A$44,0)),""))</f>
        <v/>
      </c>
      <c r="I274" s="22">
        <f>IF(OR(F274="",H274=""),"",F274*H274)</f>
        <v/>
      </c>
      <c r="J274" s="22">
        <f>IF(OR(G274="",H274=""),"",G274*H274)</f>
        <v/>
      </c>
      <c r="K274" s="26" t="n"/>
      <c r="L274" s="18" t="n"/>
      <c r="M274" s="18" t="n"/>
    </row>
    <row r="275">
      <c r="A275" s="24" t="n"/>
      <c r="B275" s="18" t="n"/>
      <c r="C275" s="18" t="n"/>
      <c r="D275" s="18" t="n"/>
      <c r="E275" s="18" t="n"/>
      <c r="F275" s="25" t="n"/>
      <c r="G275" s="25" t="n"/>
      <c r="H275" s="22">
        <f>IF(E275="","",IFERROR(INDEX('Pfandsätze'!$B$5:$B$44,MATCH(E275,'Pfandsätze'!$A$5:$A$44,0)),""))</f>
        <v/>
      </c>
      <c r="I275" s="22">
        <f>IF(OR(F275="",H275=""),"",F275*H275)</f>
        <v/>
      </c>
      <c r="J275" s="22">
        <f>IF(OR(G275="",H275=""),"",G275*H275)</f>
        <v/>
      </c>
      <c r="K275" s="26" t="n"/>
      <c r="L275" s="18" t="n"/>
      <c r="M275" s="18" t="n"/>
    </row>
    <row r="276">
      <c r="A276" s="24" t="n"/>
      <c r="B276" s="18" t="n"/>
      <c r="C276" s="18" t="n"/>
      <c r="D276" s="18" t="n"/>
      <c r="E276" s="18" t="n"/>
      <c r="F276" s="25" t="n"/>
      <c r="G276" s="25" t="n"/>
      <c r="H276" s="22">
        <f>IF(E276="","",IFERROR(INDEX('Pfandsätze'!$B$5:$B$44,MATCH(E276,'Pfandsätze'!$A$5:$A$44,0)),""))</f>
        <v/>
      </c>
      <c r="I276" s="22">
        <f>IF(OR(F276="",H276=""),"",F276*H276)</f>
        <v/>
      </c>
      <c r="J276" s="22">
        <f>IF(OR(G276="",H276=""),"",G276*H276)</f>
        <v/>
      </c>
      <c r="K276" s="26" t="n"/>
      <c r="L276" s="18" t="n"/>
      <c r="M276" s="18" t="n"/>
    </row>
    <row r="277">
      <c r="A277" s="24" t="n"/>
      <c r="B277" s="18" t="n"/>
      <c r="C277" s="18" t="n"/>
      <c r="D277" s="18" t="n"/>
      <c r="E277" s="18" t="n"/>
      <c r="F277" s="25" t="n"/>
      <c r="G277" s="25" t="n"/>
      <c r="H277" s="22">
        <f>IF(E277="","",IFERROR(INDEX('Pfandsätze'!$B$5:$B$44,MATCH(E277,'Pfandsätze'!$A$5:$A$44,0)),""))</f>
        <v/>
      </c>
      <c r="I277" s="22">
        <f>IF(OR(F277="",H277=""),"",F277*H277)</f>
        <v/>
      </c>
      <c r="J277" s="22">
        <f>IF(OR(G277="",H277=""),"",G277*H277)</f>
        <v/>
      </c>
      <c r="K277" s="26" t="n"/>
      <c r="L277" s="18" t="n"/>
      <c r="M277" s="18" t="n"/>
    </row>
    <row r="278">
      <c r="A278" s="24" t="n"/>
      <c r="B278" s="18" t="n"/>
      <c r="C278" s="18" t="n"/>
      <c r="D278" s="18" t="n"/>
      <c r="E278" s="18" t="n"/>
      <c r="F278" s="25" t="n"/>
      <c r="G278" s="25" t="n"/>
      <c r="H278" s="22">
        <f>IF(E278="","",IFERROR(INDEX('Pfandsätze'!$B$5:$B$44,MATCH(E278,'Pfandsätze'!$A$5:$A$44,0)),""))</f>
        <v/>
      </c>
      <c r="I278" s="22">
        <f>IF(OR(F278="",H278=""),"",F278*H278)</f>
        <v/>
      </c>
      <c r="J278" s="22">
        <f>IF(OR(G278="",H278=""),"",G278*H278)</f>
        <v/>
      </c>
      <c r="K278" s="26" t="n"/>
      <c r="L278" s="18" t="n"/>
      <c r="M278" s="18" t="n"/>
    </row>
    <row r="279">
      <c r="A279" s="24" t="n"/>
      <c r="B279" s="18" t="n"/>
      <c r="C279" s="18" t="n"/>
      <c r="D279" s="18" t="n"/>
      <c r="E279" s="18" t="n"/>
      <c r="F279" s="25" t="n"/>
      <c r="G279" s="25" t="n"/>
      <c r="H279" s="22">
        <f>IF(E279="","",IFERROR(INDEX('Pfandsätze'!$B$5:$B$44,MATCH(E279,'Pfandsätze'!$A$5:$A$44,0)),""))</f>
        <v/>
      </c>
      <c r="I279" s="22">
        <f>IF(OR(F279="",H279=""),"",F279*H279)</f>
        <v/>
      </c>
      <c r="J279" s="22">
        <f>IF(OR(G279="",H279=""),"",G279*H279)</f>
        <v/>
      </c>
      <c r="K279" s="26" t="n"/>
      <c r="L279" s="18" t="n"/>
      <c r="M279" s="18" t="n"/>
    </row>
    <row r="280">
      <c r="A280" s="24" t="n"/>
      <c r="B280" s="18" t="n"/>
      <c r="C280" s="18" t="n"/>
      <c r="D280" s="18" t="n"/>
      <c r="E280" s="18" t="n"/>
      <c r="F280" s="25" t="n"/>
      <c r="G280" s="25" t="n"/>
      <c r="H280" s="22">
        <f>IF(E280="","",IFERROR(INDEX('Pfandsätze'!$B$5:$B$44,MATCH(E280,'Pfandsätze'!$A$5:$A$44,0)),""))</f>
        <v/>
      </c>
      <c r="I280" s="22">
        <f>IF(OR(F280="",H280=""),"",F280*H280)</f>
        <v/>
      </c>
      <c r="J280" s="22">
        <f>IF(OR(G280="",H280=""),"",G280*H280)</f>
        <v/>
      </c>
      <c r="K280" s="26" t="n"/>
      <c r="L280" s="18" t="n"/>
      <c r="M280" s="18" t="n"/>
    </row>
    <row r="281">
      <c r="A281" s="24" t="n"/>
      <c r="B281" s="18" t="n"/>
      <c r="C281" s="18" t="n"/>
      <c r="D281" s="18" t="n"/>
      <c r="E281" s="18" t="n"/>
      <c r="F281" s="25" t="n"/>
      <c r="G281" s="25" t="n"/>
      <c r="H281" s="22">
        <f>IF(E281="","",IFERROR(INDEX('Pfandsätze'!$B$5:$B$44,MATCH(E281,'Pfandsätze'!$A$5:$A$44,0)),""))</f>
        <v/>
      </c>
      <c r="I281" s="22">
        <f>IF(OR(F281="",H281=""),"",F281*H281)</f>
        <v/>
      </c>
      <c r="J281" s="22">
        <f>IF(OR(G281="",H281=""),"",G281*H281)</f>
        <v/>
      </c>
      <c r="K281" s="26" t="n"/>
      <c r="L281" s="18" t="n"/>
      <c r="M281" s="18" t="n"/>
    </row>
    <row r="282">
      <c r="A282" s="24" t="n"/>
      <c r="B282" s="18" t="n"/>
      <c r="C282" s="18" t="n"/>
      <c r="D282" s="18" t="n"/>
      <c r="E282" s="18" t="n"/>
      <c r="F282" s="25" t="n"/>
      <c r="G282" s="25" t="n"/>
      <c r="H282" s="22">
        <f>IF(E282="","",IFERROR(INDEX('Pfandsätze'!$B$5:$B$44,MATCH(E282,'Pfandsätze'!$A$5:$A$44,0)),""))</f>
        <v/>
      </c>
      <c r="I282" s="22">
        <f>IF(OR(F282="",H282=""),"",F282*H282)</f>
        <v/>
      </c>
      <c r="J282" s="22">
        <f>IF(OR(G282="",H282=""),"",G282*H282)</f>
        <v/>
      </c>
      <c r="K282" s="26" t="n"/>
      <c r="L282" s="18" t="n"/>
      <c r="M282" s="18" t="n"/>
    </row>
    <row r="283">
      <c r="A283" s="24" t="n"/>
      <c r="B283" s="18" t="n"/>
      <c r="C283" s="18" t="n"/>
      <c r="D283" s="18" t="n"/>
      <c r="E283" s="18" t="n"/>
      <c r="F283" s="25" t="n"/>
      <c r="G283" s="25" t="n"/>
      <c r="H283" s="22">
        <f>IF(E283="","",IFERROR(INDEX('Pfandsätze'!$B$5:$B$44,MATCH(E283,'Pfandsätze'!$A$5:$A$44,0)),""))</f>
        <v/>
      </c>
      <c r="I283" s="22">
        <f>IF(OR(F283="",H283=""),"",F283*H283)</f>
        <v/>
      </c>
      <c r="J283" s="22">
        <f>IF(OR(G283="",H283=""),"",G283*H283)</f>
        <v/>
      </c>
      <c r="K283" s="26" t="n"/>
      <c r="L283" s="18" t="n"/>
      <c r="M283" s="18" t="n"/>
    </row>
    <row r="284">
      <c r="A284" s="24" t="n"/>
      <c r="B284" s="18" t="n"/>
      <c r="C284" s="18" t="n"/>
      <c r="D284" s="18" t="n"/>
      <c r="E284" s="18" t="n"/>
      <c r="F284" s="25" t="n"/>
      <c r="G284" s="25" t="n"/>
      <c r="H284" s="22">
        <f>IF(E284="","",IFERROR(INDEX('Pfandsätze'!$B$5:$B$44,MATCH(E284,'Pfandsätze'!$A$5:$A$44,0)),""))</f>
        <v/>
      </c>
      <c r="I284" s="22">
        <f>IF(OR(F284="",H284=""),"",F284*H284)</f>
        <v/>
      </c>
      <c r="J284" s="22">
        <f>IF(OR(G284="",H284=""),"",G284*H284)</f>
        <v/>
      </c>
      <c r="K284" s="26" t="n"/>
      <c r="L284" s="18" t="n"/>
      <c r="M284" s="18" t="n"/>
    </row>
    <row r="285">
      <c r="A285" s="24" t="n"/>
      <c r="B285" s="18" t="n"/>
      <c r="C285" s="18" t="n"/>
      <c r="D285" s="18" t="n"/>
      <c r="E285" s="18" t="n"/>
      <c r="F285" s="25" t="n"/>
      <c r="G285" s="25" t="n"/>
      <c r="H285" s="22">
        <f>IF(E285="","",IFERROR(INDEX('Pfandsätze'!$B$5:$B$44,MATCH(E285,'Pfandsätze'!$A$5:$A$44,0)),""))</f>
        <v/>
      </c>
      <c r="I285" s="22">
        <f>IF(OR(F285="",H285=""),"",F285*H285)</f>
        <v/>
      </c>
      <c r="J285" s="22">
        <f>IF(OR(G285="",H285=""),"",G285*H285)</f>
        <v/>
      </c>
      <c r="K285" s="26" t="n"/>
      <c r="L285" s="18" t="n"/>
      <c r="M285" s="18" t="n"/>
    </row>
    <row r="286">
      <c r="A286" s="24" t="n"/>
      <c r="B286" s="18" t="n"/>
      <c r="C286" s="18" t="n"/>
      <c r="D286" s="18" t="n"/>
      <c r="E286" s="18" t="n"/>
      <c r="F286" s="25" t="n"/>
      <c r="G286" s="25" t="n"/>
      <c r="H286" s="22">
        <f>IF(E286="","",IFERROR(INDEX('Pfandsätze'!$B$5:$B$44,MATCH(E286,'Pfandsätze'!$A$5:$A$44,0)),""))</f>
        <v/>
      </c>
      <c r="I286" s="22">
        <f>IF(OR(F286="",H286=""),"",F286*H286)</f>
        <v/>
      </c>
      <c r="J286" s="22">
        <f>IF(OR(G286="",H286=""),"",G286*H286)</f>
        <v/>
      </c>
      <c r="K286" s="26" t="n"/>
      <c r="L286" s="18" t="n"/>
      <c r="M286" s="18" t="n"/>
    </row>
    <row r="287">
      <c r="A287" s="24" t="n"/>
      <c r="B287" s="18" t="n"/>
      <c r="C287" s="18" t="n"/>
      <c r="D287" s="18" t="n"/>
      <c r="E287" s="18" t="n"/>
      <c r="F287" s="25" t="n"/>
      <c r="G287" s="25" t="n"/>
      <c r="H287" s="22">
        <f>IF(E287="","",IFERROR(INDEX('Pfandsätze'!$B$5:$B$44,MATCH(E287,'Pfandsätze'!$A$5:$A$44,0)),""))</f>
        <v/>
      </c>
      <c r="I287" s="22">
        <f>IF(OR(F287="",H287=""),"",F287*H287)</f>
        <v/>
      </c>
      <c r="J287" s="22">
        <f>IF(OR(G287="",H287=""),"",G287*H287)</f>
        <v/>
      </c>
      <c r="K287" s="26" t="n"/>
      <c r="L287" s="18" t="n"/>
      <c r="M287" s="18" t="n"/>
    </row>
    <row r="288">
      <c r="A288" s="24" t="n"/>
      <c r="B288" s="18" t="n"/>
      <c r="C288" s="18" t="n"/>
      <c r="D288" s="18" t="n"/>
      <c r="E288" s="18" t="n"/>
      <c r="F288" s="25" t="n"/>
      <c r="G288" s="25" t="n"/>
      <c r="H288" s="22">
        <f>IF(E288="","",IFERROR(INDEX('Pfandsätze'!$B$5:$B$44,MATCH(E288,'Pfandsätze'!$A$5:$A$44,0)),""))</f>
        <v/>
      </c>
      <c r="I288" s="22">
        <f>IF(OR(F288="",H288=""),"",F288*H288)</f>
        <v/>
      </c>
      <c r="J288" s="22">
        <f>IF(OR(G288="",H288=""),"",G288*H288)</f>
        <v/>
      </c>
      <c r="K288" s="26" t="n"/>
      <c r="L288" s="18" t="n"/>
      <c r="M288" s="18" t="n"/>
    </row>
    <row r="289">
      <c r="A289" s="24" t="n"/>
      <c r="B289" s="18" t="n"/>
      <c r="C289" s="18" t="n"/>
      <c r="D289" s="18" t="n"/>
      <c r="E289" s="18" t="n"/>
      <c r="F289" s="25" t="n"/>
      <c r="G289" s="25" t="n"/>
      <c r="H289" s="22">
        <f>IF(E289="","",IFERROR(INDEX('Pfandsätze'!$B$5:$B$44,MATCH(E289,'Pfandsätze'!$A$5:$A$44,0)),""))</f>
        <v/>
      </c>
      <c r="I289" s="22">
        <f>IF(OR(F289="",H289=""),"",F289*H289)</f>
        <v/>
      </c>
      <c r="J289" s="22">
        <f>IF(OR(G289="",H289=""),"",G289*H289)</f>
        <v/>
      </c>
      <c r="K289" s="26" t="n"/>
      <c r="L289" s="18" t="n"/>
      <c r="M289" s="18" t="n"/>
    </row>
    <row r="290">
      <c r="A290" s="24" t="n"/>
      <c r="B290" s="18" t="n"/>
      <c r="C290" s="18" t="n"/>
      <c r="D290" s="18" t="n"/>
      <c r="E290" s="18" t="n"/>
      <c r="F290" s="25" t="n"/>
      <c r="G290" s="25" t="n"/>
      <c r="H290" s="22">
        <f>IF(E290="","",IFERROR(INDEX('Pfandsätze'!$B$5:$B$44,MATCH(E290,'Pfandsätze'!$A$5:$A$44,0)),""))</f>
        <v/>
      </c>
      <c r="I290" s="22">
        <f>IF(OR(F290="",H290=""),"",F290*H290)</f>
        <v/>
      </c>
      <c r="J290" s="22">
        <f>IF(OR(G290="",H290=""),"",G290*H290)</f>
        <v/>
      </c>
      <c r="K290" s="26" t="n"/>
      <c r="L290" s="18" t="n"/>
      <c r="M290" s="18" t="n"/>
    </row>
    <row r="291">
      <c r="A291" s="24" t="n"/>
      <c r="B291" s="18" t="n"/>
      <c r="C291" s="18" t="n"/>
      <c r="D291" s="18" t="n"/>
      <c r="E291" s="18" t="n"/>
      <c r="F291" s="25" t="n"/>
      <c r="G291" s="25" t="n"/>
      <c r="H291" s="22">
        <f>IF(E291="","",IFERROR(INDEX('Pfandsätze'!$B$5:$B$44,MATCH(E291,'Pfandsätze'!$A$5:$A$44,0)),""))</f>
        <v/>
      </c>
      <c r="I291" s="22">
        <f>IF(OR(F291="",H291=""),"",F291*H291)</f>
        <v/>
      </c>
      <c r="J291" s="22">
        <f>IF(OR(G291="",H291=""),"",G291*H291)</f>
        <v/>
      </c>
      <c r="K291" s="26" t="n"/>
      <c r="L291" s="18" t="n"/>
      <c r="M291" s="18" t="n"/>
    </row>
    <row r="292">
      <c r="A292" s="24" t="n"/>
      <c r="B292" s="18" t="n"/>
      <c r="C292" s="18" t="n"/>
      <c r="D292" s="18" t="n"/>
      <c r="E292" s="18" t="n"/>
      <c r="F292" s="25" t="n"/>
      <c r="G292" s="25" t="n"/>
      <c r="H292" s="22">
        <f>IF(E292="","",IFERROR(INDEX('Pfandsätze'!$B$5:$B$44,MATCH(E292,'Pfandsätze'!$A$5:$A$44,0)),""))</f>
        <v/>
      </c>
      <c r="I292" s="22">
        <f>IF(OR(F292="",H292=""),"",F292*H292)</f>
        <v/>
      </c>
      <c r="J292" s="22">
        <f>IF(OR(G292="",H292=""),"",G292*H292)</f>
        <v/>
      </c>
      <c r="K292" s="26" t="n"/>
      <c r="L292" s="18" t="n"/>
      <c r="M292" s="18" t="n"/>
    </row>
    <row r="293">
      <c r="A293" s="24" t="n"/>
      <c r="B293" s="18" t="n"/>
      <c r="C293" s="18" t="n"/>
      <c r="D293" s="18" t="n"/>
      <c r="E293" s="18" t="n"/>
      <c r="F293" s="25" t="n"/>
      <c r="G293" s="25" t="n"/>
      <c r="H293" s="22">
        <f>IF(E293="","",IFERROR(INDEX('Pfandsätze'!$B$5:$B$44,MATCH(E293,'Pfandsätze'!$A$5:$A$44,0)),""))</f>
        <v/>
      </c>
      <c r="I293" s="22">
        <f>IF(OR(F293="",H293=""),"",F293*H293)</f>
        <v/>
      </c>
      <c r="J293" s="22">
        <f>IF(OR(G293="",H293=""),"",G293*H293)</f>
        <v/>
      </c>
      <c r="K293" s="26" t="n"/>
      <c r="L293" s="18" t="n"/>
      <c r="M293" s="18" t="n"/>
    </row>
    <row r="294">
      <c r="A294" s="24" t="n"/>
      <c r="B294" s="18" t="n"/>
      <c r="C294" s="18" t="n"/>
      <c r="D294" s="18" t="n"/>
      <c r="E294" s="18" t="n"/>
      <c r="F294" s="25" t="n"/>
      <c r="G294" s="25" t="n"/>
      <c r="H294" s="22">
        <f>IF(E294="","",IFERROR(INDEX('Pfandsätze'!$B$5:$B$44,MATCH(E294,'Pfandsätze'!$A$5:$A$44,0)),""))</f>
        <v/>
      </c>
      <c r="I294" s="22">
        <f>IF(OR(F294="",H294=""),"",F294*H294)</f>
        <v/>
      </c>
      <c r="J294" s="22">
        <f>IF(OR(G294="",H294=""),"",G294*H294)</f>
        <v/>
      </c>
      <c r="K294" s="26" t="n"/>
      <c r="L294" s="18" t="n"/>
      <c r="M294" s="18" t="n"/>
    </row>
    <row r="295">
      <c r="A295" s="24" t="n"/>
      <c r="B295" s="18" t="n"/>
      <c r="C295" s="18" t="n"/>
      <c r="D295" s="18" t="n"/>
      <c r="E295" s="18" t="n"/>
      <c r="F295" s="25" t="n"/>
      <c r="G295" s="25" t="n"/>
      <c r="H295" s="22">
        <f>IF(E295="","",IFERROR(INDEX('Pfandsätze'!$B$5:$B$44,MATCH(E295,'Pfandsätze'!$A$5:$A$44,0)),""))</f>
        <v/>
      </c>
      <c r="I295" s="22">
        <f>IF(OR(F295="",H295=""),"",F295*H295)</f>
        <v/>
      </c>
      <c r="J295" s="22">
        <f>IF(OR(G295="",H295=""),"",G295*H295)</f>
        <v/>
      </c>
      <c r="K295" s="26" t="n"/>
      <c r="L295" s="18" t="n"/>
      <c r="M295" s="18" t="n"/>
    </row>
    <row r="296">
      <c r="A296" s="24" t="n"/>
      <c r="B296" s="18" t="n"/>
      <c r="C296" s="18" t="n"/>
      <c r="D296" s="18" t="n"/>
      <c r="E296" s="18" t="n"/>
      <c r="F296" s="25" t="n"/>
      <c r="G296" s="25" t="n"/>
      <c r="H296" s="22">
        <f>IF(E296="","",IFERROR(INDEX('Pfandsätze'!$B$5:$B$44,MATCH(E296,'Pfandsätze'!$A$5:$A$44,0)),""))</f>
        <v/>
      </c>
      <c r="I296" s="22">
        <f>IF(OR(F296="",H296=""),"",F296*H296)</f>
        <v/>
      </c>
      <c r="J296" s="22">
        <f>IF(OR(G296="",H296=""),"",G296*H296)</f>
        <v/>
      </c>
      <c r="K296" s="26" t="n"/>
      <c r="L296" s="18" t="n"/>
      <c r="M296" s="18" t="n"/>
    </row>
    <row r="297">
      <c r="A297" s="24" t="n"/>
      <c r="B297" s="18" t="n"/>
      <c r="C297" s="18" t="n"/>
      <c r="D297" s="18" t="n"/>
      <c r="E297" s="18" t="n"/>
      <c r="F297" s="25" t="n"/>
      <c r="G297" s="25" t="n"/>
      <c r="H297" s="22">
        <f>IF(E297="","",IFERROR(INDEX('Pfandsätze'!$B$5:$B$44,MATCH(E297,'Pfandsätze'!$A$5:$A$44,0)),""))</f>
        <v/>
      </c>
      <c r="I297" s="22">
        <f>IF(OR(F297="",H297=""),"",F297*H297)</f>
        <v/>
      </c>
      <c r="J297" s="22">
        <f>IF(OR(G297="",H297=""),"",G297*H297)</f>
        <v/>
      </c>
      <c r="K297" s="26" t="n"/>
      <c r="L297" s="18" t="n"/>
      <c r="M297" s="18" t="n"/>
    </row>
    <row r="298">
      <c r="A298" s="24" t="n"/>
      <c r="B298" s="18" t="n"/>
      <c r="C298" s="18" t="n"/>
      <c r="D298" s="18" t="n"/>
      <c r="E298" s="18" t="n"/>
      <c r="F298" s="25" t="n"/>
      <c r="G298" s="25" t="n"/>
      <c r="H298" s="22">
        <f>IF(E298="","",IFERROR(INDEX('Pfandsätze'!$B$5:$B$44,MATCH(E298,'Pfandsätze'!$A$5:$A$44,0)),""))</f>
        <v/>
      </c>
      <c r="I298" s="22">
        <f>IF(OR(F298="",H298=""),"",F298*H298)</f>
        <v/>
      </c>
      <c r="J298" s="22">
        <f>IF(OR(G298="",H298=""),"",G298*H298)</f>
        <v/>
      </c>
      <c r="K298" s="26" t="n"/>
      <c r="L298" s="18" t="n"/>
      <c r="M298" s="18" t="n"/>
    </row>
    <row r="299">
      <c r="A299" s="24" t="n"/>
      <c r="B299" s="18" t="n"/>
      <c r="C299" s="18" t="n"/>
      <c r="D299" s="18" t="n"/>
      <c r="E299" s="18" t="n"/>
      <c r="F299" s="25" t="n"/>
      <c r="G299" s="25" t="n"/>
      <c r="H299" s="22">
        <f>IF(E299="","",IFERROR(INDEX('Pfandsätze'!$B$5:$B$44,MATCH(E299,'Pfandsätze'!$A$5:$A$44,0)),""))</f>
        <v/>
      </c>
      <c r="I299" s="22">
        <f>IF(OR(F299="",H299=""),"",F299*H299)</f>
        <v/>
      </c>
      <c r="J299" s="22">
        <f>IF(OR(G299="",H299=""),"",G299*H299)</f>
        <v/>
      </c>
      <c r="K299" s="26" t="n"/>
      <c r="L299" s="18" t="n"/>
      <c r="M299" s="18" t="n"/>
    </row>
    <row r="300">
      <c r="A300" s="24" t="n"/>
      <c r="B300" s="18" t="n"/>
      <c r="C300" s="18" t="n"/>
      <c r="D300" s="18" t="n"/>
      <c r="E300" s="18" t="n"/>
      <c r="F300" s="25" t="n"/>
      <c r="G300" s="25" t="n"/>
      <c r="H300" s="22">
        <f>IF(E300="","",IFERROR(INDEX('Pfandsätze'!$B$5:$B$44,MATCH(E300,'Pfandsätze'!$A$5:$A$44,0)),""))</f>
        <v/>
      </c>
      <c r="I300" s="22">
        <f>IF(OR(F300="",H300=""),"",F300*H300)</f>
        <v/>
      </c>
      <c r="J300" s="22">
        <f>IF(OR(G300="",H300=""),"",G300*H300)</f>
        <v/>
      </c>
      <c r="K300" s="26" t="n"/>
      <c r="L300" s="18" t="n"/>
      <c r="M300" s="18" t="n"/>
    </row>
    <row r="301">
      <c r="A301" s="24" t="n"/>
      <c r="B301" s="18" t="n"/>
      <c r="C301" s="18" t="n"/>
      <c r="D301" s="18" t="n"/>
      <c r="E301" s="18" t="n"/>
      <c r="F301" s="25" t="n"/>
      <c r="G301" s="25" t="n"/>
      <c r="H301" s="22">
        <f>IF(E301="","",IFERROR(INDEX('Pfandsätze'!$B$5:$B$44,MATCH(E301,'Pfandsätze'!$A$5:$A$44,0)),""))</f>
        <v/>
      </c>
      <c r="I301" s="22">
        <f>IF(OR(F301="",H301=""),"",F301*H301)</f>
        <v/>
      </c>
      <c r="J301" s="22">
        <f>IF(OR(G301="",H301=""),"",G301*H301)</f>
        <v/>
      </c>
      <c r="K301" s="26" t="n"/>
      <c r="L301" s="18" t="n"/>
      <c r="M301" s="18" t="n"/>
    </row>
    <row r="302">
      <c r="A302" s="24" t="n"/>
      <c r="B302" s="18" t="n"/>
      <c r="C302" s="18" t="n"/>
      <c r="D302" s="18" t="n"/>
      <c r="E302" s="18" t="n"/>
      <c r="F302" s="25" t="n"/>
      <c r="G302" s="25" t="n"/>
      <c r="H302" s="22">
        <f>IF(E302="","",IFERROR(INDEX('Pfandsätze'!$B$5:$B$44,MATCH(E302,'Pfandsätze'!$A$5:$A$44,0)),""))</f>
        <v/>
      </c>
      <c r="I302" s="22">
        <f>IF(OR(F302="",H302=""),"",F302*H302)</f>
        <v/>
      </c>
      <c r="J302" s="22">
        <f>IF(OR(G302="",H302=""),"",G302*H302)</f>
        <v/>
      </c>
      <c r="K302" s="26" t="n"/>
      <c r="L302" s="18" t="n"/>
      <c r="M302" s="18" t="n"/>
    </row>
    <row r="303">
      <c r="A303" s="24" t="n"/>
      <c r="B303" s="18" t="n"/>
      <c r="C303" s="18" t="n"/>
      <c r="D303" s="18" t="n"/>
      <c r="E303" s="18" t="n"/>
      <c r="F303" s="25" t="n"/>
      <c r="G303" s="25" t="n"/>
      <c r="H303" s="22">
        <f>IF(E303="","",IFERROR(INDEX('Pfandsätze'!$B$5:$B$44,MATCH(E303,'Pfandsätze'!$A$5:$A$44,0)),""))</f>
        <v/>
      </c>
      <c r="I303" s="22">
        <f>IF(OR(F303="",H303=""),"",F303*H303)</f>
        <v/>
      </c>
      <c r="J303" s="22">
        <f>IF(OR(G303="",H303=""),"",G303*H303)</f>
        <v/>
      </c>
      <c r="K303" s="26" t="n"/>
      <c r="L303" s="18" t="n"/>
      <c r="M303" s="18" t="n"/>
    </row>
    <row r="304">
      <c r="A304" s="24" t="n"/>
      <c r="B304" s="18" t="n"/>
      <c r="C304" s="18" t="n"/>
      <c r="D304" s="18" t="n"/>
      <c r="E304" s="18" t="n"/>
      <c r="F304" s="25" t="n"/>
      <c r="G304" s="25" t="n"/>
      <c r="H304" s="22">
        <f>IF(E304="","",IFERROR(INDEX('Pfandsätze'!$B$5:$B$44,MATCH(E304,'Pfandsätze'!$A$5:$A$44,0)),""))</f>
        <v/>
      </c>
      <c r="I304" s="22">
        <f>IF(OR(F304="",H304=""),"",F304*H304)</f>
        <v/>
      </c>
      <c r="J304" s="22">
        <f>IF(OR(G304="",H304=""),"",G304*H304)</f>
        <v/>
      </c>
      <c r="K304" s="26" t="n"/>
      <c r="L304" s="18" t="n"/>
      <c r="M304" s="18" t="n"/>
    </row>
  </sheetData>
  <conditionalFormatting sqref="K5:K304">
    <cfRule type="expression" priority="1" dxfId="0">
      <formula>$K5="nein"</formula>
    </cfRule>
  </conditionalFormatting>
  <dataValidations count="3">
    <dataValidation sqref="D5:D304" showDropDown="0" showInputMessage="0" showErrorMessage="0" allowBlank="1" type="list">
      <formula1>"Lieferschein,Rechnung,Leergutschein,Gutschrift"</formula1>
    </dataValidation>
    <dataValidation sqref="E5:E304" showDropDown="0" showInputMessage="0" showErrorMessage="0" allowBlank="1" type="list">
      <formula1>='Pfandsätze'!$A$5:$A$44</formula1>
    </dataValidation>
    <dataValidation sqref="K5:K304" showDropDown="0" showInputMessage="0" showErrorMessage="0" allowBlank="1" type="list">
      <formula1>"ja,nein,offen"</formula1>
    </dataValidation>
  </dataValidations>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2:K47"/>
  <sheetViews>
    <sheetView showGridLines="0" workbookViewId="0">
      <pane ySplit="7" topLeftCell="A8" activePane="bottomLeft" state="frozen"/>
      <selection pane="bottomLeft" activeCell="A1" sqref="A1"/>
    </sheetView>
  </sheetViews>
  <sheetFormatPr baseColWidth="8" defaultRowHeight="15"/>
  <cols>
    <col width="22" customWidth="1" min="1" max="1"/>
    <col width="34" customWidth="1" min="2" max="2"/>
    <col width="11" customWidth="1" min="3" max="3"/>
    <col width="12" customWidth="1" min="4" max="4"/>
    <col width="12" customWidth="1" min="5" max="5"/>
    <col width="10" customWidth="1" min="6" max="6"/>
    <col width="11" customWidth="1" min="7" max="7"/>
    <col width="11" customWidth="1" min="8" max="8"/>
    <col width="13" customWidth="1" min="9" max="9"/>
    <col width="12" customWidth="1" min="10" max="10"/>
    <col width="13" customWidth="1" min="11" max="11"/>
  </cols>
  <sheetData>
    <row r="1" ht="30" customHeight="1"/>
    <row r="2" ht="22" customHeight="1">
      <c r="A2" s="13" t="inlineStr">
        <is>
          <t>Pfandkonto</t>
        </is>
      </c>
    </row>
    <row r="3">
      <c r="A3" s="14" t="inlineStr">
        <is>
          <t>Je Lieferant und Gebinde eine Zeile. Leergut einmal im Monat zählen. Pfandbeträge netto.</t>
        </is>
      </c>
    </row>
    <row r="4">
      <c r="A4" s="5" t="inlineStr">
        <is>
          <t>gezählt am</t>
        </is>
      </c>
      <c r="B4" s="27" t="n"/>
      <c r="E4" s="28" t="inlineStr">
        <is>
          <t>offene Gutschriften gesamt</t>
        </is>
      </c>
      <c r="I4" s="29">
        <f>SUM(K8:K47)</f>
        <v/>
      </c>
    </row>
    <row r="5">
      <c r="E5" s="28" t="inlineStr">
        <is>
          <t>Pfand beim Lieferanten gesamt</t>
        </is>
      </c>
      <c r="I5" s="29">
        <f>SUM(I8:I47)</f>
        <v/>
      </c>
    </row>
    <row r="7" ht="42" customHeight="1">
      <c r="A7" s="15" t="inlineStr">
        <is>
          <t>Lieferant</t>
        </is>
      </c>
      <c r="B7" s="15" t="inlineStr">
        <is>
          <t>Gebinde</t>
        </is>
      </c>
      <c r="C7" s="15" t="inlineStr">
        <is>
          <t>erhalten
(Stk)</t>
        </is>
      </c>
      <c r="D7" s="15" t="inlineStr">
        <is>
          <t>zurück-
gegeben (Stk)</t>
        </is>
      </c>
      <c r="E7" s="15" t="inlineStr">
        <is>
          <t>Soll-Bestand
bei dir</t>
        </is>
      </c>
      <c r="F7" s="15" t="inlineStr">
        <is>
          <t>gezählt</t>
        </is>
      </c>
      <c r="G7" s="15" t="inlineStr">
        <is>
          <t>Fehlmenge</t>
        </is>
      </c>
      <c r="H7" s="15" t="inlineStr">
        <is>
          <t>Pfand je
Stück</t>
        </is>
      </c>
      <c r="I7" s="15" t="inlineStr">
        <is>
          <t>Pfand beim
Lieferanten</t>
        </is>
      </c>
      <c r="J7" s="15" t="inlineStr">
        <is>
          <t>Wert der
Fehlmenge</t>
        </is>
      </c>
      <c r="K7" s="15" t="inlineStr">
        <is>
          <t>offene
Gutschriften</t>
        </is>
      </c>
    </row>
    <row r="8">
      <c r="A8" s="16" t="inlineStr">
        <is>
          <t>Getränke Beispiel</t>
        </is>
      </c>
      <c r="B8" s="16" t="inlineStr">
        <is>
          <t>Kiste 12 x 0,75 l Wasser mit Flaschen</t>
        </is>
      </c>
      <c r="C8" s="30">
        <f>IF(OR(A8="",B8=""),"",SUMIFS(Bewegungen!$F$5:$F$304,Bewegungen!$B$5:$B$304,A8,Bewegungen!$E$5:$E$304,B8))</f>
        <v/>
      </c>
      <c r="D8" s="30">
        <f>IF(OR(A8="",B8=""),"",SUMIFS(Bewegungen!$G$5:$G$304,Bewegungen!$B$5:$B$304,A8,Bewegungen!$E$5:$E$304,B8))</f>
        <v/>
      </c>
      <c r="E8" s="30">
        <f>IF(C8="","",C8-D8)</f>
        <v/>
      </c>
      <c r="F8" s="21" t="n">
        <v>1</v>
      </c>
      <c r="G8" s="30">
        <f>IF(OR(E8="",F8=""),"",E8-F8)</f>
        <v/>
      </c>
      <c r="H8" s="22">
        <f>IF(B8="","",IFERROR(INDEX('Pfandsätze'!$B$5:$B$44,MATCH(B8,'Pfandsätze'!$A$5:$A$44,0)),""))</f>
        <v/>
      </c>
      <c r="I8" s="22">
        <f>IF(OR(E8="",H8=""),"",E8*H8)</f>
        <v/>
      </c>
      <c r="J8" s="22">
        <f>IF(OR(G8="",H8=""),"",G8*H8)</f>
        <v/>
      </c>
      <c r="K8" s="22">
        <f>IF(OR(A8="",B8=""),"",SUMIFS(Bewegungen!$J$5:$J$304,Bewegungen!$B$5:$B$304,A8,Bewegungen!$E$5:$E$304,B8,Bewegungen!$K$5:$K$304,"nein")+SUMIFS(Bewegungen!$J$5:$J$304,Bewegungen!$B$5:$B$304,A8,Bewegungen!$E$5:$E$304,B8,Bewegungen!$K$5:$K$304,"offen"))</f>
        <v/>
      </c>
    </row>
    <row r="9">
      <c r="A9" s="16" t="inlineStr">
        <is>
          <t>Getränke Beispiel</t>
        </is>
      </c>
      <c r="B9" s="16" t="inlineStr">
        <is>
          <t>Kiste 20 x 0,5 l mit Flaschen</t>
        </is>
      </c>
      <c r="C9" s="30">
        <f>IF(OR(A9="",B9=""),"",SUMIFS(Bewegungen!$F$5:$F$304,Bewegungen!$B$5:$B$304,A9,Bewegungen!$E$5:$E$304,B9))</f>
        <v/>
      </c>
      <c r="D9" s="30">
        <f>IF(OR(A9="",B9=""),"",SUMIFS(Bewegungen!$G$5:$G$304,Bewegungen!$B$5:$B$304,A9,Bewegungen!$E$5:$E$304,B9))</f>
        <v/>
      </c>
      <c r="E9" s="30">
        <f>IF(C9="","",C9-D9)</f>
        <v/>
      </c>
      <c r="F9" s="21" t="n">
        <v>0</v>
      </c>
      <c r="G9" s="30">
        <f>IF(OR(E9="",F9=""),"",E9-F9)</f>
        <v/>
      </c>
      <c r="H9" s="22">
        <f>IF(B9="","",IFERROR(INDEX('Pfandsätze'!$B$5:$B$44,MATCH(B9,'Pfandsätze'!$A$5:$A$44,0)),""))</f>
        <v/>
      </c>
      <c r="I9" s="22">
        <f>IF(OR(E9="",H9=""),"",E9*H9)</f>
        <v/>
      </c>
      <c r="J9" s="22">
        <f>IF(OR(G9="",H9=""),"",G9*H9)</f>
        <v/>
      </c>
      <c r="K9" s="22">
        <f>IF(OR(A9="",B9=""),"",SUMIFS(Bewegungen!$J$5:$J$304,Bewegungen!$B$5:$B$304,A9,Bewegungen!$E$5:$E$304,B9,Bewegungen!$K$5:$K$304,"nein")+SUMIFS(Bewegungen!$J$5:$J$304,Bewegungen!$B$5:$B$304,A9,Bewegungen!$E$5:$E$304,B9,Bewegungen!$K$5:$K$304,"offen"))</f>
        <v/>
      </c>
    </row>
    <row r="10">
      <c r="A10" s="16" t="inlineStr">
        <is>
          <t>Brauerei Beispiel</t>
        </is>
      </c>
      <c r="B10" s="16" t="inlineStr">
        <is>
          <t>Bierfass 30 l</t>
        </is>
      </c>
      <c r="C10" s="30">
        <f>IF(OR(A10="",B10=""),"",SUMIFS(Bewegungen!$F$5:$F$304,Bewegungen!$B$5:$B$304,A10,Bewegungen!$E$5:$E$304,B10))</f>
        <v/>
      </c>
      <c r="D10" s="30">
        <f>IF(OR(A10="",B10=""),"",SUMIFS(Bewegungen!$G$5:$G$304,Bewegungen!$B$5:$B$304,A10,Bewegungen!$E$5:$E$304,B10))</f>
        <v/>
      </c>
      <c r="E10" s="30">
        <f>IF(C10="","",C10-D10)</f>
        <v/>
      </c>
      <c r="F10" s="21" t="n">
        <v>1</v>
      </c>
      <c r="G10" s="30">
        <f>IF(OR(E10="",F10=""),"",E10-F10)</f>
        <v/>
      </c>
      <c r="H10" s="22">
        <f>IF(B10="","",IFERROR(INDEX('Pfandsätze'!$B$5:$B$44,MATCH(B10,'Pfandsätze'!$A$5:$A$44,0)),""))</f>
        <v/>
      </c>
      <c r="I10" s="22">
        <f>IF(OR(E10="",H10=""),"",E10*H10)</f>
        <v/>
      </c>
      <c r="J10" s="22">
        <f>IF(OR(G10="",H10=""),"",G10*H10)</f>
        <v/>
      </c>
      <c r="K10" s="22">
        <f>IF(OR(A10="",B10=""),"",SUMIFS(Bewegungen!$J$5:$J$304,Bewegungen!$B$5:$B$304,A10,Bewegungen!$E$5:$E$304,B10,Bewegungen!$K$5:$K$304,"nein")+SUMIFS(Bewegungen!$J$5:$J$304,Bewegungen!$B$5:$B$304,A10,Bewegungen!$E$5:$E$304,B10,Bewegungen!$K$5:$K$304,"offen"))</f>
        <v/>
      </c>
    </row>
    <row r="11">
      <c r="A11" s="18" t="n"/>
      <c r="B11" s="18" t="n"/>
      <c r="C11" s="30">
        <f>IF(OR(A11="",B11=""),"",SUMIFS(Bewegungen!$F$5:$F$304,Bewegungen!$B$5:$B$304,A11,Bewegungen!$E$5:$E$304,B11))</f>
        <v/>
      </c>
      <c r="D11" s="30">
        <f>IF(OR(A11="",B11=""),"",SUMIFS(Bewegungen!$G$5:$G$304,Bewegungen!$B$5:$B$304,A11,Bewegungen!$E$5:$E$304,B11))</f>
        <v/>
      </c>
      <c r="E11" s="30">
        <f>IF(C11="","",C11-D11)</f>
        <v/>
      </c>
      <c r="F11" s="25" t="n"/>
      <c r="G11" s="30">
        <f>IF(OR(E11="",F11=""),"",E11-F11)</f>
        <v/>
      </c>
      <c r="H11" s="22">
        <f>IF(B11="","",IFERROR(INDEX('Pfandsätze'!$B$5:$B$44,MATCH(B11,'Pfandsätze'!$A$5:$A$44,0)),""))</f>
        <v/>
      </c>
      <c r="I11" s="22">
        <f>IF(OR(E11="",H11=""),"",E11*H11)</f>
        <v/>
      </c>
      <c r="J11" s="22">
        <f>IF(OR(G11="",H11=""),"",G11*H11)</f>
        <v/>
      </c>
      <c r="K11" s="22">
        <f>IF(OR(A11="",B11=""),"",SUMIFS(Bewegungen!$J$5:$J$304,Bewegungen!$B$5:$B$304,A11,Bewegungen!$E$5:$E$304,B11,Bewegungen!$K$5:$K$304,"nein")+SUMIFS(Bewegungen!$J$5:$J$304,Bewegungen!$B$5:$B$304,A11,Bewegungen!$E$5:$E$304,B11,Bewegungen!$K$5:$K$304,"offen"))</f>
        <v/>
      </c>
    </row>
    <row r="12">
      <c r="A12" s="18" t="n"/>
      <c r="B12" s="18" t="n"/>
      <c r="C12" s="30">
        <f>IF(OR(A12="",B12=""),"",SUMIFS(Bewegungen!$F$5:$F$304,Bewegungen!$B$5:$B$304,A12,Bewegungen!$E$5:$E$304,B12))</f>
        <v/>
      </c>
      <c r="D12" s="30">
        <f>IF(OR(A12="",B12=""),"",SUMIFS(Bewegungen!$G$5:$G$304,Bewegungen!$B$5:$B$304,A12,Bewegungen!$E$5:$E$304,B12))</f>
        <v/>
      </c>
      <c r="E12" s="30">
        <f>IF(C12="","",C12-D12)</f>
        <v/>
      </c>
      <c r="F12" s="25" t="n"/>
      <c r="G12" s="30">
        <f>IF(OR(E12="",F12=""),"",E12-F12)</f>
        <v/>
      </c>
      <c r="H12" s="22">
        <f>IF(B12="","",IFERROR(INDEX('Pfandsätze'!$B$5:$B$44,MATCH(B12,'Pfandsätze'!$A$5:$A$44,0)),""))</f>
        <v/>
      </c>
      <c r="I12" s="22">
        <f>IF(OR(E12="",H12=""),"",E12*H12)</f>
        <v/>
      </c>
      <c r="J12" s="22">
        <f>IF(OR(G12="",H12=""),"",G12*H12)</f>
        <v/>
      </c>
      <c r="K12" s="22">
        <f>IF(OR(A12="",B12=""),"",SUMIFS(Bewegungen!$J$5:$J$304,Bewegungen!$B$5:$B$304,A12,Bewegungen!$E$5:$E$304,B12,Bewegungen!$K$5:$K$304,"nein")+SUMIFS(Bewegungen!$J$5:$J$304,Bewegungen!$B$5:$B$304,A12,Bewegungen!$E$5:$E$304,B12,Bewegungen!$K$5:$K$304,"offen"))</f>
        <v/>
      </c>
    </row>
    <row r="13">
      <c r="A13" s="18" t="n"/>
      <c r="B13" s="18" t="n"/>
      <c r="C13" s="30">
        <f>IF(OR(A13="",B13=""),"",SUMIFS(Bewegungen!$F$5:$F$304,Bewegungen!$B$5:$B$304,A13,Bewegungen!$E$5:$E$304,B13))</f>
        <v/>
      </c>
      <c r="D13" s="30">
        <f>IF(OR(A13="",B13=""),"",SUMIFS(Bewegungen!$G$5:$G$304,Bewegungen!$B$5:$B$304,A13,Bewegungen!$E$5:$E$304,B13))</f>
        <v/>
      </c>
      <c r="E13" s="30">
        <f>IF(C13="","",C13-D13)</f>
        <v/>
      </c>
      <c r="F13" s="25" t="n"/>
      <c r="G13" s="30">
        <f>IF(OR(E13="",F13=""),"",E13-F13)</f>
        <v/>
      </c>
      <c r="H13" s="22">
        <f>IF(B13="","",IFERROR(INDEX('Pfandsätze'!$B$5:$B$44,MATCH(B13,'Pfandsätze'!$A$5:$A$44,0)),""))</f>
        <v/>
      </c>
      <c r="I13" s="22">
        <f>IF(OR(E13="",H13=""),"",E13*H13)</f>
        <v/>
      </c>
      <c r="J13" s="22">
        <f>IF(OR(G13="",H13=""),"",G13*H13)</f>
        <v/>
      </c>
      <c r="K13" s="22">
        <f>IF(OR(A13="",B13=""),"",SUMIFS(Bewegungen!$J$5:$J$304,Bewegungen!$B$5:$B$304,A13,Bewegungen!$E$5:$E$304,B13,Bewegungen!$K$5:$K$304,"nein")+SUMIFS(Bewegungen!$J$5:$J$304,Bewegungen!$B$5:$B$304,A13,Bewegungen!$E$5:$E$304,B13,Bewegungen!$K$5:$K$304,"offen"))</f>
        <v/>
      </c>
    </row>
    <row r="14">
      <c r="A14" s="18" t="n"/>
      <c r="B14" s="18" t="n"/>
      <c r="C14" s="30">
        <f>IF(OR(A14="",B14=""),"",SUMIFS(Bewegungen!$F$5:$F$304,Bewegungen!$B$5:$B$304,A14,Bewegungen!$E$5:$E$304,B14))</f>
        <v/>
      </c>
      <c r="D14" s="30">
        <f>IF(OR(A14="",B14=""),"",SUMIFS(Bewegungen!$G$5:$G$304,Bewegungen!$B$5:$B$304,A14,Bewegungen!$E$5:$E$304,B14))</f>
        <v/>
      </c>
      <c r="E14" s="30">
        <f>IF(C14="","",C14-D14)</f>
        <v/>
      </c>
      <c r="F14" s="25" t="n"/>
      <c r="G14" s="30">
        <f>IF(OR(E14="",F14=""),"",E14-F14)</f>
        <v/>
      </c>
      <c r="H14" s="22">
        <f>IF(B14="","",IFERROR(INDEX('Pfandsätze'!$B$5:$B$44,MATCH(B14,'Pfandsätze'!$A$5:$A$44,0)),""))</f>
        <v/>
      </c>
      <c r="I14" s="22">
        <f>IF(OR(E14="",H14=""),"",E14*H14)</f>
        <v/>
      </c>
      <c r="J14" s="22">
        <f>IF(OR(G14="",H14=""),"",G14*H14)</f>
        <v/>
      </c>
      <c r="K14" s="22">
        <f>IF(OR(A14="",B14=""),"",SUMIFS(Bewegungen!$J$5:$J$304,Bewegungen!$B$5:$B$304,A14,Bewegungen!$E$5:$E$304,B14,Bewegungen!$K$5:$K$304,"nein")+SUMIFS(Bewegungen!$J$5:$J$304,Bewegungen!$B$5:$B$304,A14,Bewegungen!$E$5:$E$304,B14,Bewegungen!$K$5:$K$304,"offen"))</f>
        <v/>
      </c>
    </row>
    <row r="15">
      <c r="A15" s="18" t="n"/>
      <c r="B15" s="18" t="n"/>
      <c r="C15" s="30">
        <f>IF(OR(A15="",B15=""),"",SUMIFS(Bewegungen!$F$5:$F$304,Bewegungen!$B$5:$B$304,A15,Bewegungen!$E$5:$E$304,B15))</f>
        <v/>
      </c>
      <c r="D15" s="30">
        <f>IF(OR(A15="",B15=""),"",SUMIFS(Bewegungen!$G$5:$G$304,Bewegungen!$B$5:$B$304,A15,Bewegungen!$E$5:$E$304,B15))</f>
        <v/>
      </c>
      <c r="E15" s="30">
        <f>IF(C15="","",C15-D15)</f>
        <v/>
      </c>
      <c r="F15" s="25" t="n"/>
      <c r="G15" s="30">
        <f>IF(OR(E15="",F15=""),"",E15-F15)</f>
        <v/>
      </c>
      <c r="H15" s="22">
        <f>IF(B15="","",IFERROR(INDEX('Pfandsätze'!$B$5:$B$44,MATCH(B15,'Pfandsätze'!$A$5:$A$44,0)),""))</f>
        <v/>
      </c>
      <c r="I15" s="22">
        <f>IF(OR(E15="",H15=""),"",E15*H15)</f>
        <v/>
      </c>
      <c r="J15" s="22">
        <f>IF(OR(G15="",H15=""),"",G15*H15)</f>
        <v/>
      </c>
      <c r="K15" s="22">
        <f>IF(OR(A15="",B15=""),"",SUMIFS(Bewegungen!$J$5:$J$304,Bewegungen!$B$5:$B$304,A15,Bewegungen!$E$5:$E$304,B15,Bewegungen!$K$5:$K$304,"nein")+SUMIFS(Bewegungen!$J$5:$J$304,Bewegungen!$B$5:$B$304,A15,Bewegungen!$E$5:$E$304,B15,Bewegungen!$K$5:$K$304,"offen"))</f>
        <v/>
      </c>
    </row>
    <row r="16">
      <c r="A16" s="18" t="n"/>
      <c r="B16" s="18" t="n"/>
      <c r="C16" s="30">
        <f>IF(OR(A16="",B16=""),"",SUMIFS(Bewegungen!$F$5:$F$304,Bewegungen!$B$5:$B$304,A16,Bewegungen!$E$5:$E$304,B16))</f>
        <v/>
      </c>
      <c r="D16" s="30">
        <f>IF(OR(A16="",B16=""),"",SUMIFS(Bewegungen!$G$5:$G$304,Bewegungen!$B$5:$B$304,A16,Bewegungen!$E$5:$E$304,B16))</f>
        <v/>
      </c>
      <c r="E16" s="30">
        <f>IF(C16="","",C16-D16)</f>
        <v/>
      </c>
      <c r="F16" s="25" t="n"/>
      <c r="G16" s="30">
        <f>IF(OR(E16="",F16=""),"",E16-F16)</f>
        <v/>
      </c>
      <c r="H16" s="22">
        <f>IF(B16="","",IFERROR(INDEX('Pfandsätze'!$B$5:$B$44,MATCH(B16,'Pfandsätze'!$A$5:$A$44,0)),""))</f>
        <v/>
      </c>
      <c r="I16" s="22">
        <f>IF(OR(E16="",H16=""),"",E16*H16)</f>
        <v/>
      </c>
      <c r="J16" s="22">
        <f>IF(OR(G16="",H16=""),"",G16*H16)</f>
        <v/>
      </c>
      <c r="K16" s="22">
        <f>IF(OR(A16="",B16=""),"",SUMIFS(Bewegungen!$J$5:$J$304,Bewegungen!$B$5:$B$304,A16,Bewegungen!$E$5:$E$304,B16,Bewegungen!$K$5:$K$304,"nein")+SUMIFS(Bewegungen!$J$5:$J$304,Bewegungen!$B$5:$B$304,A16,Bewegungen!$E$5:$E$304,B16,Bewegungen!$K$5:$K$304,"offen"))</f>
        <v/>
      </c>
    </row>
    <row r="17">
      <c r="A17" s="18" t="n"/>
      <c r="B17" s="18" t="n"/>
      <c r="C17" s="30">
        <f>IF(OR(A17="",B17=""),"",SUMIFS(Bewegungen!$F$5:$F$304,Bewegungen!$B$5:$B$304,A17,Bewegungen!$E$5:$E$304,B17))</f>
        <v/>
      </c>
      <c r="D17" s="30">
        <f>IF(OR(A17="",B17=""),"",SUMIFS(Bewegungen!$G$5:$G$304,Bewegungen!$B$5:$B$304,A17,Bewegungen!$E$5:$E$304,B17))</f>
        <v/>
      </c>
      <c r="E17" s="30">
        <f>IF(C17="","",C17-D17)</f>
        <v/>
      </c>
      <c r="F17" s="25" t="n"/>
      <c r="G17" s="30">
        <f>IF(OR(E17="",F17=""),"",E17-F17)</f>
        <v/>
      </c>
      <c r="H17" s="22">
        <f>IF(B17="","",IFERROR(INDEX('Pfandsätze'!$B$5:$B$44,MATCH(B17,'Pfandsätze'!$A$5:$A$44,0)),""))</f>
        <v/>
      </c>
      <c r="I17" s="22">
        <f>IF(OR(E17="",H17=""),"",E17*H17)</f>
        <v/>
      </c>
      <c r="J17" s="22">
        <f>IF(OR(G17="",H17=""),"",G17*H17)</f>
        <v/>
      </c>
      <c r="K17" s="22">
        <f>IF(OR(A17="",B17=""),"",SUMIFS(Bewegungen!$J$5:$J$304,Bewegungen!$B$5:$B$304,A17,Bewegungen!$E$5:$E$304,B17,Bewegungen!$K$5:$K$304,"nein")+SUMIFS(Bewegungen!$J$5:$J$304,Bewegungen!$B$5:$B$304,A17,Bewegungen!$E$5:$E$304,B17,Bewegungen!$K$5:$K$304,"offen"))</f>
        <v/>
      </c>
    </row>
    <row r="18">
      <c r="A18" s="18" t="n"/>
      <c r="B18" s="18" t="n"/>
      <c r="C18" s="30">
        <f>IF(OR(A18="",B18=""),"",SUMIFS(Bewegungen!$F$5:$F$304,Bewegungen!$B$5:$B$304,A18,Bewegungen!$E$5:$E$304,B18))</f>
        <v/>
      </c>
      <c r="D18" s="30">
        <f>IF(OR(A18="",B18=""),"",SUMIFS(Bewegungen!$G$5:$G$304,Bewegungen!$B$5:$B$304,A18,Bewegungen!$E$5:$E$304,B18))</f>
        <v/>
      </c>
      <c r="E18" s="30">
        <f>IF(C18="","",C18-D18)</f>
        <v/>
      </c>
      <c r="F18" s="25" t="n"/>
      <c r="G18" s="30">
        <f>IF(OR(E18="",F18=""),"",E18-F18)</f>
        <v/>
      </c>
      <c r="H18" s="22">
        <f>IF(B18="","",IFERROR(INDEX('Pfandsätze'!$B$5:$B$44,MATCH(B18,'Pfandsätze'!$A$5:$A$44,0)),""))</f>
        <v/>
      </c>
      <c r="I18" s="22">
        <f>IF(OR(E18="",H18=""),"",E18*H18)</f>
        <v/>
      </c>
      <c r="J18" s="22">
        <f>IF(OR(G18="",H18=""),"",G18*H18)</f>
        <v/>
      </c>
      <c r="K18" s="22">
        <f>IF(OR(A18="",B18=""),"",SUMIFS(Bewegungen!$J$5:$J$304,Bewegungen!$B$5:$B$304,A18,Bewegungen!$E$5:$E$304,B18,Bewegungen!$K$5:$K$304,"nein")+SUMIFS(Bewegungen!$J$5:$J$304,Bewegungen!$B$5:$B$304,A18,Bewegungen!$E$5:$E$304,B18,Bewegungen!$K$5:$K$304,"offen"))</f>
        <v/>
      </c>
    </row>
    <row r="19">
      <c r="A19" s="18" t="n"/>
      <c r="B19" s="18" t="n"/>
      <c r="C19" s="30">
        <f>IF(OR(A19="",B19=""),"",SUMIFS(Bewegungen!$F$5:$F$304,Bewegungen!$B$5:$B$304,A19,Bewegungen!$E$5:$E$304,B19))</f>
        <v/>
      </c>
      <c r="D19" s="30">
        <f>IF(OR(A19="",B19=""),"",SUMIFS(Bewegungen!$G$5:$G$304,Bewegungen!$B$5:$B$304,A19,Bewegungen!$E$5:$E$304,B19))</f>
        <v/>
      </c>
      <c r="E19" s="30">
        <f>IF(C19="","",C19-D19)</f>
        <v/>
      </c>
      <c r="F19" s="25" t="n"/>
      <c r="G19" s="30">
        <f>IF(OR(E19="",F19=""),"",E19-F19)</f>
        <v/>
      </c>
      <c r="H19" s="22">
        <f>IF(B19="","",IFERROR(INDEX('Pfandsätze'!$B$5:$B$44,MATCH(B19,'Pfandsätze'!$A$5:$A$44,0)),""))</f>
        <v/>
      </c>
      <c r="I19" s="22">
        <f>IF(OR(E19="",H19=""),"",E19*H19)</f>
        <v/>
      </c>
      <c r="J19" s="22">
        <f>IF(OR(G19="",H19=""),"",G19*H19)</f>
        <v/>
      </c>
      <c r="K19" s="22">
        <f>IF(OR(A19="",B19=""),"",SUMIFS(Bewegungen!$J$5:$J$304,Bewegungen!$B$5:$B$304,A19,Bewegungen!$E$5:$E$304,B19,Bewegungen!$K$5:$K$304,"nein")+SUMIFS(Bewegungen!$J$5:$J$304,Bewegungen!$B$5:$B$304,A19,Bewegungen!$E$5:$E$304,B19,Bewegungen!$K$5:$K$304,"offen"))</f>
        <v/>
      </c>
    </row>
    <row r="20">
      <c r="A20" s="18" t="n"/>
      <c r="B20" s="18" t="n"/>
      <c r="C20" s="30">
        <f>IF(OR(A20="",B20=""),"",SUMIFS(Bewegungen!$F$5:$F$304,Bewegungen!$B$5:$B$304,A20,Bewegungen!$E$5:$E$304,B20))</f>
        <v/>
      </c>
      <c r="D20" s="30">
        <f>IF(OR(A20="",B20=""),"",SUMIFS(Bewegungen!$G$5:$G$304,Bewegungen!$B$5:$B$304,A20,Bewegungen!$E$5:$E$304,B20))</f>
        <v/>
      </c>
      <c r="E20" s="30">
        <f>IF(C20="","",C20-D20)</f>
        <v/>
      </c>
      <c r="F20" s="25" t="n"/>
      <c r="G20" s="30">
        <f>IF(OR(E20="",F20=""),"",E20-F20)</f>
        <v/>
      </c>
      <c r="H20" s="22">
        <f>IF(B20="","",IFERROR(INDEX('Pfandsätze'!$B$5:$B$44,MATCH(B20,'Pfandsätze'!$A$5:$A$44,0)),""))</f>
        <v/>
      </c>
      <c r="I20" s="22">
        <f>IF(OR(E20="",H20=""),"",E20*H20)</f>
        <v/>
      </c>
      <c r="J20" s="22">
        <f>IF(OR(G20="",H20=""),"",G20*H20)</f>
        <v/>
      </c>
      <c r="K20" s="22">
        <f>IF(OR(A20="",B20=""),"",SUMIFS(Bewegungen!$J$5:$J$304,Bewegungen!$B$5:$B$304,A20,Bewegungen!$E$5:$E$304,B20,Bewegungen!$K$5:$K$304,"nein")+SUMIFS(Bewegungen!$J$5:$J$304,Bewegungen!$B$5:$B$304,A20,Bewegungen!$E$5:$E$304,B20,Bewegungen!$K$5:$K$304,"offen"))</f>
        <v/>
      </c>
    </row>
    <row r="21">
      <c r="A21" s="18" t="n"/>
      <c r="B21" s="18" t="n"/>
      <c r="C21" s="30">
        <f>IF(OR(A21="",B21=""),"",SUMIFS(Bewegungen!$F$5:$F$304,Bewegungen!$B$5:$B$304,A21,Bewegungen!$E$5:$E$304,B21))</f>
        <v/>
      </c>
      <c r="D21" s="30">
        <f>IF(OR(A21="",B21=""),"",SUMIFS(Bewegungen!$G$5:$G$304,Bewegungen!$B$5:$B$304,A21,Bewegungen!$E$5:$E$304,B21))</f>
        <v/>
      </c>
      <c r="E21" s="30">
        <f>IF(C21="","",C21-D21)</f>
        <v/>
      </c>
      <c r="F21" s="25" t="n"/>
      <c r="G21" s="30">
        <f>IF(OR(E21="",F21=""),"",E21-F21)</f>
        <v/>
      </c>
      <c r="H21" s="22">
        <f>IF(B21="","",IFERROR(INDEX('Pfandsätze'!$B$5:$B$44,MATCH(B21,'Pfandsätze'!$A$5:$A$44,0)),""))</f>
        <v/>
      </c>
      <c r="I21" s="22">
        <f>IF(OR(E21="",H21=""),"",E21*H21)</f>
        <v/>
      </c>
      <c r="J21" s="22">
        <f>IF(OR(G21="",H21=""),"",G21*H21)</f>
        <v/>
      </c>
      <c r="K21" s="22">
        <f>IF(OR(A21="",B21=""),"",SUMIFS(Bewegungen!$J$5:$J$304,Bewegungen!$B$5:$B$304,A21,Bewegungen!$E$5:$E$304,B21,Bewegungen!$K$5:$K$304,"nein")+SUMIFS(Bewegungen!$J$5:$J$304,Bewegungen!$B$5:$B$304,A21,Bewegungen!$E$5:$E$304,B21,Bewegungen!$K$5:$K$304,"offen"))</f>
        <v/>
      </c>
    </row>
    <row r="22">
      <c r="A22" s="18" t="n"/>
      <c r="B22" s="18" t="n"/>
      <c r="C22" s="30">
        <f>IF(OR(A22="",B22=""),"",SUMIFS(Bewegungen!$F$5:$F$304,Bewegungen!$B$5:$B$304,A22,Bewegungen!$E$5:$E$304,B22))</f>
        <v/>
      </c>
      <c r="D22" s="30">
        <f>IF(OR(A22="",B22=""),"",SUMIFS(Bewegungen!$G$5:$G$304,Bewegungen!$B$5:$B$304,A22,Bewegungen!$E$5:$E$304,B22))</f>
        <v/>
      </c>
      <c r="E22" s="30">
        <f>IF(C22="","",C22-D22)</f>
        <v/>
      </c>
      <c r="F22" s="25" t="n"/>
      <c r="G22" s="30">
        <f>IF(OR(E22="",F22=""),"",E22-F22)</f>
        <v/>
      </c>
      <c r="H22" s="22">
        <f>IF(B22="","",IFERROR(INDEX('Pfandsätze'!$B$5:$B$44,MATCH(B22,'Pfandsätze'!$A$5:$A$44,0)),""))</f>
        <v/>
      </c>
      <c r="I22" s="22">
        <f>IF(OR(E22="",H22=""),"",E22*H22)</f>
        <v/>
      </c>
      <c r="J22" s="22">
        <f>IF(OR(G22="",H22=""),"",G22*H22)</f>
        <v/>
      </c>
      <c r="K22" s="22">
        <f>IF(OR(A22="",B22=""),"",SUMIFS(Bewegungen!$J$5:$J$304,Bewegungen!$B$5:$B$304,A22,Bewegungen!$E$5:$E$304,B22,Bewegungen!$K$5:$K$304,"nein")+SUMIFS(Bewegungen!$J$5:$J$304,Bewegungen!$B$5:$B$304,A22,Bewegungen!$E$5:$E$304,B22,Bewegungen!$K$5:$K$304,"offen"))</f>
        <v/>
      </c>
    </row>
    <row r="23">
      <c r="A23" s="18" t="n"/>
      <c r="B23" s="18" t="n"/>
      <c r="C23" s="30">
        <f>IF(OR(A23="",B23=""),"",SUMIFS(Bewegungen!$F$5:$F$304,Bewegungen!$B$5:$B$304,A23,Bewegungen!$E$5:$E$304,B23))</f>
        <v/>
      </c>
      <c r="D23" s="30">
        <f>IF(OR(A23="",B23=""),"",SUMIFS(Bewegungen!$G$5:$G$304,Bewegungen!$B$5:$B$304,A23,Bewegungen!$E$5:$E$304,B23))</f>
        <v/>
      </c>
      <c r="E23" s="30">
        <f>IF(C23="","",C23-D23)</f>
        <v/>
      </c>
      <c r="F23" s="25" t="n"/>
      <c r="G23" s="30">
        <f>IF(OR(E23="",F23=""),"",E23-F23)</f>
        <v/>
      </c>
      <c r="H23" s="22">
        <f>IF(B23="","",IFERROR(INDEX('Pfandsätze'!$B$5:$B$44,MATCH(B23,'Pfandsätze'!$A$5:$A$44,0)),""))</f>
        <v/>
      </c>
      <c r="I23" s="22">
        <f>IF(OR(E23="",H23=""),"",E23*H23)</f>
        <v/>
      </c>
      <c r="J23" s="22">
        <f>IF(OR(G23="",H23=""),"",G23*H23)</f>
        <v/>
      </c>
      <c r="K23" s="22">
        <f>IF(OR(A23="",B23=""),"",SUMIFS(Bewegungen!$J$5:$J$304,Bewegungen!$B$5:$B$304,A23,Bewegungen!$E$5:$E$304,B23,Bewegungen!$K$5:$K$304,"nein")+SUMIFS(Bewegungen!$J$5:$J$304,Bewegungen!$B$5:$B$304,A23,Bewegungen!$E$5:$E$304,B23,Bewegungen!$K$5:$K$304,"offen"))</f>
        <v/>
      </c>
    </row>
    <row r="24">
      <c r="A24" s="18" t="n"/>
      <c r="B24" s="18" t="n"/>
      <c r="C24" s="30">
        <f>IF(OR(A24="",B24=""),"",SUMIFS(Bewegungen!$F$5:$F$304,Bewegungen!$B$5:$B$304,A24,Bewegungen!$E$5:$E$304,B24))</f>
        <v/>
      </c>
      <c r="D24" s="30">
        <f>IF(OR(A24="",B24=""),"",SUMIFS(Bewegungen!$G$5:$G$304,Bewegungen!$B$5:$B$304,A24,Bewegungen!$E$5:$E$304,B24))</f>
        <v/>
      </c>
      <c r="E24" s="30">
        <f>IF(C24="","",C24-D24)</f>
        <v/>
      </c>
      <c r="F24" s="25" t="n"/>
      <c r="G24" s="30">
        <f>IF(OR(E24="",F24=""),"",E24-F24)</f>
        <v/>
      </c>
      <c r="H24" s="22">
        <f>IF(B24="","",IFERROR(INDEX('Pfandsätze'!$B$5:$B$44,MATCH(B24,'Pfandsätze'!$A$5:$A$44,0)),""))</f>
        <v/>
      </c>
      <c r="I24" s="22">
        <f>IF(OR(E24="",H24=""),"",E24*H24)</f>
        <v/>
      </c>
      <c r="J24" s="22">
        <f>IF(OR(G24="",H24=""),"",G24*H24)</f>
        <v/>
      </c>
      <c r="K24" s="22">
        <f>IF(OR(A24="",B24=""),"",SUMIFS(Bewegungen!$J$5:$J$304,Bewegungen!$B$5:$B$304,A24,Bewegungen!$E$5:$E$304,B24,Bewegungen!$K$5:$K$304,"nein")+SUMIFS(Bewegungen!$J$5:$J$304,Bewegungen!$B$5:$B$304,A24,Bewegungen!$E$5:$E$304,B24,Bewegungen!$K$5:$K$304,"offen"))</f>
        <v/>
      </c>
    </row>
    <row r="25">
      <c r="A25" s="18" t="n"/>
      <c r="B25" s="18" t="n"/>
      <c r="C25" s="30">
        <f>IF(OR(A25="",B25=""),"",SUMIFS(Bewegungen!$F$5:$F$304,Bewegungen!$B$5:$B$304,A25,Bewegungen!$E$5:$E$304,B25))</f>
        <v/>
      </c>
      <c r="D25" s="30">
        <f>IF(OR(A25="",B25=""),"",SUMIFS(Bewegungen!$G$5:$G$304,Bewegungen!$B$5:$B$304,A25,Bewegungen!$E$5:$E$304,B25))</f>
        <v/>
      </c>
      <c r="E25" s="30">
        <f>IF(C25="","",C25-D25)</f>
        <v/>
      </c>
      <c r="F25" s="25" t="n"/>
      <c r="G25" s="30">
        <f>IF(OR(E25="",F25=""),"",E25-F25)</f>
        <v/>
      </c>
      <c r="H25" s="22">
        <f>IF(B25="","",IFERROR(INDEX('Pfandsätze'!$B$5:$B$44,MATCH(B25,'Pfandsätze'!$A$5:$A$44,0)),""))</f>
        <v/>
      </c>
      <c r="I25" s="22">
        <f>IF(OR(E25="",H25=""),"",E25*H25)</f>
        <v/>
      </c>
      <c r="J25" s="22">
        <f>IF(OR(G25="",H25=""),"",G25*H25)</f>
        <v/>
      </c>
      <c r="K25" s="22">
        <f>IF(OR(A25="",B25=""),"",SUMIFS(Bewegungen!$J$5:$J$304,Bewegungen!$B$5:$B$304,A25,Bewegungen!$E$5:$E$304,B25,Bewegungen!$K$5:$K$304,"nein")+SUMIFS(Bewegungen!$J$5:$J$304,Bewegungen!$B$5:$B$304,A25,Bewegungen!$E$5:$E$304,B25,Bewegungen!$K$5:$K$304,"offen"))</f>
        <v/>
      </c>
    </row>
    <row r="26">
      <c r="A26" s="18" t="n"/>
      <c r="B26" s="18" t="n"/>
      <c r="C26" s="30">
        <f>IF(OR(A26="",B26=""),"",SUMIFS(Bewegungen!$F$5:$F$304,Bewegungen!$B$5:$B$304,A26,Bewegungen!$E$5:$E$304,B26))</f>
        <v/>
      </c>
      <c r="D26" s="30">
        <f>IF(OR(A26="",B26=""),"",SUMIFS(Bewegungen!$G$5:$G$304,Bewegungen!$B$5:$B$304,A26,Bewegungen!$E$5:$E$304,B26))</f>
        <v/>
      </c>
      <c r="E26" s="30">
        <f>IF(C26="","",C26-D26)</f>
        <v/>
      </c>
      <c r="F26" s="25" t="n"/>
      <c r="G26" s="30">
        <f>IF(OR(E26="",F26=""),"",E26-F26)</f>
        <v/>
      </c>
      <c r="H26" s="22">
        <f>IF(B26="","",IFERROR(INDEX('Pfandsätze'!$B$5:$B$44,MATCH(B26,'Pfandsätze'!$A$5:$A$44,0)),""))</f>
        <v/>
      </c>
      <c r="I26" s="22">
        <f>IF(OR(E26="",H26=""),"",E26*H26)</f>
        <v/>
      </c>
      <c r="J26" s="22">
        <f>IF(OR(G26="",H26=""),"",G26*H26)</f>
        <v/>
      </c>
      <c r="K26" s="22">
        <f>IF(OR(A26="",B26=""),"",SUMIFS(Bewegungen!$J$5:$J$304,Bewegungen!$B$5:$B$304,A26,Bewegungen!$E$5:$E$304,B26,Bewegungen!$K$5:$K$304,"nein")+SUMIFS(Bewegungen!$J$5:$J$304,Bewegungen!$B$5:$B$304,A26,Bewegungen!$E$5:$E$304,B26,Bewegungen!$K$5:$K$304,"offen"))</f>
        <v/>
      </c>
    </row>
    <row r="27">
      <c r="A27" s="18" t="n"/>
      <c r="B27" s="18" t="n"/>
      <c r="C27" s="30">
        <f>IF(OR(A27="",B27=""),"",SUMIFS(Bewegungen!$F$5:$F$304,Bewegungen!$B$5:$B$304,A27,Bewegungen!$E$5:$E$304,B27))</f>
        <v/>
      </c>
      <c r="D27" s="30">
        <f>IF(OR(A27="",B27=""),"",SUMIFS(Bewegungen!$G$5:$G$304,Bewegungen!$B$5:$B$304,A27,Bewegungen!$E$5:$E$304,B27))</f>
        <v/>
      </c>
      <c r="E27" s="30">
        <f>IF(C27="","",C27-D27)</f>
        <v/>
      </c>
      <c r="F27" s="25" t="n"/>
      <c r="G27" s="30">
        <f>IF(OR(E27="",F27=""),"",E27-F27)</f>
        <v/>
      </c>
      <c r="H27" s="22">
        <f>IF(B27="","",IFERROR(INDEX('Pfandsätze'!$B$5:$B$44,MATCH(B27,'Pfandsätze'!$A$5:$A$44,0)),""))</f>
        <v/>
      </c>
      <c r="I27" s="22">
        <f>IF(OR(E27="",H27=""),"",E27*H27)</f>
        <v/>
      </c>
      <c r="J27" s="22">
        <f>IF(OR(G27="",H27=""),"",G27*H27)</f>
        <v/>
      </c>
      <c r="K27" s="22">
        <f>IF(OR(A27="",B27=""),"",SUMIFS(Bewegungen!$J$5:$J$304,Bewegungen!$B$5:$B$304,A27,Bewegungen!$E$5:$E$304,B27,Bewegungen!$K$5:$K$304,"nein")+SUMIFS(Bewegungen!$J$5:$J$304,Bewegungen!$B$5:$B$304,A27,Bewegungen!$E$5:$E$304,B27,Bewegungen!$K$5:$K$304,"offen"))</f>
        <v/>
      </c>
    </row>
    <row r="28">
      <c r="A28" s="18" t="n"/>
      <c r="B28" s="18" t="n"/>
      <c r="C28" s="30">
        <f>IF(OR(A28="",B28=""),"",SUMIFS(Bewegungen!$F$5:$F$304,Bewegungen!$B$5:$B$304,A28,Bewegungen!$E$5:$E$304,B28))</f>
        <v/>
      </c>
      <c r="D28" s="30">
        <f>IF(OR(A28="",B28=""),"",SUMIFS(Bewegungen!$G$5:$G$304,Bewegungen!$B$5:$B$304,A28,Bewegungen!$E$5:$E$304,B28))</f>
        <v/>
      </c>
      <c r="E28" s="30">
        <f>IF(C28="","",C28-D28)</f>
        <v/>
      </c>
      <c r="F28" s="25" t="n"/>
      <c r="G28" s="30">
        <f>IF(OR(E28="",F28=""),"",E28-F28)</f>
        <v/>
      </c>
      <c r="H28" s="22">
        <f>IF(B28="","",IFERROR(INDEX('Pfandsätze'!$B$5:$B$44,MATCH(B28,'Pfandsätze'!$A$5:$A$44,0)),""))</f>
        <v/>
      </c>
      <c r="I28" s="22">
        <f>IF(OR(E28="",H28=""),"",E28*H28)</f>
        <v/>
      </c>
      <c r="J28" s="22">
        <f>IF(OR(G28="",H28=""),"",G28*H28)</f>
        <v/>
      </c>
      <c r="K28" s="22">
        <f>IF(OR(A28="",B28=""),"",SUMIFS(Bewegungen!$J$5:$J$304,Bewegungen!$B$5:$B$304,A28,Bewegungen!$E$5:$E$304,B28,Bewegungen!$K$5:$K$304,"nein")+SUMIFS(Bewegungen!$J$5:$J$304,Bewegungen!$B$5:$B$304,A28,Bewegungen!$E$5:$E$304,B28,Bewegungen!$K$5:$K$304,"offen"))</f>
        <v/>
      </c>
    </row>
    <row r="29">
      <c r="A29" s="18" t="n"/>
      <c r="B29" s="18" t="n"/>
      <c r="C29" s="30">
        <f>IF(OR(A29="",B29=""),"",SUMIFS(Bewegungen!$F$5:$F$304,Bewegungen!$B$5:$B$304,A29,Bewegungen!$E$5:$E$304,B29))</f>
        <v/>
      </c>
      <c r="D29" s="30">
        <f>IF(OR(A29="",B29=""),"",SUMIFS(Bewegungen!$G$5:$G$304,Bewegungen!$B$5:$B$304,A29,Bewegungen!$E$5:$E$304,B29))</f>
        <v/>
      </c>
      <c r="E29" s="30">
        <f>IF(C29="","",C29-D29)</f>
        <v/>
      </c>
      <c r="F29" s="25" t="n"/>
      <c r="G29" s="30">
        <f>IF(OR(E29="",F29=""),"",E29-F29)</f>
        <v/>
      </c>
      <c r="H29" s="22">
        <f>IF(B29="","",IFERROR(INDEX('Pfandsätze'!$B$5:$B$44,MATCH(B29,'Pfandsätze'!$A$5:$A$44,0)),""))</f>
        <v/>
      </c>
      <c r="I29" s="22">
        <f>IF(OR(E29="",H29=""),"",E29*H29)</f>
        <v/>
      </c>
      <c r="J29" s="22">
        <f>IF(OR(G29="",H29=""),"",G29*H29)</f>
        <v/>
      </c>
      <c r="K29" s="22">
        <f>IF(OR(A29="",B29=""),"",SUMIFS(Bewegungen!$J$5:$J$304,Bewegungen!$B$5:$B$304,A29,Bewegungen!$E$5:$E$304,B29,Bewegungen!$K$5:$K$304,"nein")+SUMIFS(Bewegungen!$J$5:$J$304,Bewegungen!$B$5:$B$304,A29,Bewegungen!$E$5:$E$304,B29,Bewegungen!$K$5:$K$304,"offen"))</f>
        <v/>
      </c>
    </row>
    <row r="30">
      <c r="A30" s="18" t="n"/>
      <c r="B30" s="18" t="n"/>
      <c r="C30" s="30">
        <f>IF(OR(A30="",B30=""),"",SUMIFS(Bewegungen!$F$5:$F$304,Bewegungen!$B$5:$B$304,A30,Bewegungen!$E$5:$E$304,B30))</f>
        <v/>
      </c>
      <c r="D30" s="30">
        <f>IF(OR(A30="",B30=""),"",SUMIFS(Bewegungen!$G$5:$G$304,Bewegungen!$B$5:$B$304,A30,Bewegungen!$E$5:$E$304,B30))</f>
        <v/>
      </c>
      <c r="E30" s="30">
        <f>IF(C30="","",C30-D30)</f>
        <v/>
      </c>
      <c r="F30" s="25" t="n"/>
      <c r="G30" s="30">
        <f>IF(OR(E30="",F30=""),"",E30-F30)</f>
        <v/>
      </c>
      <c r="H30" s="22">
        <f>IF(B30="","",IFERROR(INDEX('Pfandsätze'!$B$5:$B$44,MATCH(B30,'Pfandsätze'!$A$5:$A$44,0)),""))</f>
        <v/>
      </c>
      <c r="I30" s="22">
        <f>IF(OR(E30="",H30=""),"",E30*H30)</f>
        <v/>
      </c>
      <c r="J30" s="22">
        <f>IF(OR(G30="",H30=""),"",G30*H30)</f>
        <v/>
      </c>
      <c r="K30" s="22">
        <f>IF(OR(A30="",B30=""),"",SUMIFS(Bewegungen!$J$5:$J$304,Bewegungen!$B$5:$B$304,A30,Bewegungen!$E$5:$E$304,B30,Bewegungen!$K$5:$K$304,"nein")+SUMIFS(Bewegungen!$J$5:$J$304,Bewegungen!$B$5:$B$304,A30,Bewegungen!$E$5:$E$304,B30,Bewegungen!$K$5:$K$304,"offen"))</f>
        <v/>
      </c>
    </row>
    <row r="31">
      <c r="A31" s="18" t="n"/>
      <c r="B31" s="18" t="n"/>
      <c r="C31" s="30">
        <f>IF(OR(A31="",B31=""),"",SUMIFS(Bewegungen!$F$5:$F$304,Bewegungen!$B$5:$B$304,A31,Bewegungen!$E$5:$E$304,B31))</f>
        <v/>
      </c>
      <c r="D31" s="30">
        <f>IF(OR(A31="",B31=""),"",SUMIFS(Bewegungen!$G$5:$G$304,Bewegungen!$B$5:$B$304,A31,Bewegungen!$E$5:$E$304,B31))</f>
        <v/>
      </c>
      <c r="E31" s="30">
        <f>IF(C31="","",C31-D31)</f>
        <v/>
      </c>
      <c r="F31" s="25" t="n"/>
      <c r="G31" s="30">
        <f>IF(OR(E31="",F31=""),"",E31-F31)</f>
        <v/>
      </c>
      <c r="H31" s="22">
        <f>IF(B31="","",IFERROR(INDEX('Pfandsätze'!$B$5:$B$44,MATCH(B31,'Pfandsätze'!$A$5:$A$44,0)),""))</f>
        <v/>
      </c>
      <c r="I31" s="22">
        <f>IF(OR(E31="",H31=""),"",E31*H31)</f>
        <v/>
      </c>
      <c r="J31" s="22">
        <f>IF(OR(G31="",H31=""),"",G31*H31)</f>
        <v/>
      </c>
      <c r="K31" s="22">
        <f>IF(OR(A31="",B31=""),"",SUMIFS(Bewegungen!$J$5:$J$304,Bewegungen!$B$5:$B$304,A31,Bewegungen!$E$5:$E$304,B31,Bewegungen!$K$5:$K$304,"nein")+SUMIFS(Bewegungen!$J$5:$J$304,Bewegungen!$B$5:$B$304,A31,Bewegungen!$E$5:$E$304,B31,Bewegungen!$K$5:$K$304,"offen"))</f>
        <v/>
      </c>
    </row>
    <row r="32">
      <c r="A32" s="18" t="n"/>
      <c r="B32" s="18" t="n"/>
      <c r="C32" s="30">
        <f>IF(OR(A32="",B32=""),"",SUMIFS(Bewegungen!$F$5:$F$304,Bewegungen!$B$5:$B$304,A32,Bewegungen!$E$5:$E$304,B32))</f>
        <v/>
      </c>
      <c r="D32" s="30">
        <f>IF(OR(A32="",B32=""),"",SUMIFS(Bewegungen!$G$5:$G$304,Bewegungen!$B$5:$B$304,A32,Bewegungen!$E$5:$E$304,B32))</f>
        <v/>
      </c>
      <c r="E32" s="30">
        <f>IF(C32="","",C32-D32)</f>
        <v/>
      </c>
      <c r="F32" s="25" t="n"/>
      <c r="G32" s="30">
        <f>IF(OR(E32="",F32=""),"",E32-F32)</f>
        <v/>
      </c>
      <c r="H32" s="22">
        <f>IF(B32="","",IFERROR(INDEX('Pfandsätze'!$B$5:$B$44,MATCH(B32,'Pfandsätze'!$A$5:$A$44,0)),""))</f>
        <v/>
      </c>
      <c r="I32" s="22">
        <f>IF(OR(E32="",H32=""),"",E32*H32)</f>
        <v/>
      </c>
      <c r="J32" s="22">
        <f>IF(OR(G32="",H32=""),"",G32*H32)</f>
        <v/>
      </c>
      <c r="K32" s="22">
        <f>IF(OR(A32="",B32=""),"",SUMIFS(Bewegungen!$J$5:$J$304,Bewegungen!$B$5:$B$304,A32,Bewegungen!$E$5:$E$304,B32,Bewegungen!$K$5:$K$304,"nein")+SUMIFS(Bewegungen!$J$5:$J$304,Bewegungen!$B$5:$B$304,A32,Bewegungen!$E$5:$E$304,B32,Bewegungen!$K$5:$K$304,"offen"))</f>
        <v/>
      </c>
    </row>
    <row r="33">
      <c r="A33" s="18" t="n"/>
      <c r="B33" s="18" t="n"/>
      <c r="C33" s="30">
        <f>IF(OR(A33="",B33=""),"",SUMIFS(Bewegungen!$F$5:$F$304,Bewegungen!$B$5:$B$304,A33,Bewegungen!$E$5:$E$304,B33))</f>
        <v/>
      </c>
      <c r="D33" s="30">
        <f>IF(OR(A33="",B33=""),"",SUMIFS(Bewegungen!$G$5:$G$304,Bewegungen!$B$5:$B$304,A33,Bewegungen!$E$5:$E$304,B33))</f>
        <v/>
      </c>
      <c r="E33" s="30">
        <f>IF(C33="","",C33-D33)</f>
        <v/>
      </c>
      <c r="F33" s="25" t="n"/>
      <c r="G33" s="30">
        <f>IF(OR(E33="",F33=""),"",E33-F33)</f>
        <v/>
      </c>
      <c r="H33" s="22">
        <f>IF(B33="","",IFERROR(INDEX('Pfandsätze'!$B$5:$B$44,MATCH(B33,'Pfandsätze'!$A$5:$A$44,0)),""))</f>
        <v/>
      </c>
      <c r="I33" s="22">
        <f>IF(OR(E33="",H33=""),"",E33*H33)</f>
        <v/>
      </c>
      <c r="J33" s="22">
        <f>IF(OR(G33="",H33=""),"",G33*H33)</f>
        <v/>
      </c>
      <c r="K33" s="22">
        <f>IF(OR(A33="",B33=""),"",SUMIFS(Bewegungen!$J$5:$J$304,Bewegungen!$B$5:$B$304,A33,Bewegungen!$E$5:$E$304,B33,Bewegungen!$K$5:$K$304,"nein")+SUMIFS(Bewegungen!$J$5:$J$304,Bewegungen!$B$5:$B$304,A33,Bewegungen!$E$5:$E$304,B33,Bewegungen!$K$5:$K$304,"offen"))</f>
        <v/>
      </c>
    </row>
    <row r="34">
      <c r="A34" s="18" t="n"/>
      <c r="B34" s="18" t="n"/>
      <c r="C34" s="30">
        <f>IF(OR(A34="",B34=""),"",SUMIFS(Bewegungen!$F$5:$F$304,Bewegungen!$B$5:$B$304,A34,Bewegungen!$E$5:$E$304,B34))</f>
        <v/>
      </c>
      <c r="D34" s="30">
        <f>IF(OR(A34="",B34=""),"",SUMIFS(Bewegungen!$G$5:$G$304,Bewegungen!$B$5:$B$304,A34,Bewegungen!$E$5:$E$304,B34))</f>
        <v/>
      </c>
      <c r="E34" s="30">
        <f>IF(C34="","",C34-D34)</f>
        <v/>
      </c>
      <c r="F34" s="25" t="n"/>
      <c r="G34" s="30">
        <f>IF(OR(E34="",F34=""),"",E34-F34)</f>
        <v/>
      </c>
      <c r="H34" s="22">
        <f>IF(B34="","",IFERROR(INDEX('Pfandsätze'!$B$5:$B$44,MATCH(B34,'Pfandsätze'!$A$5:$A$44,0)),""))</f>
        <v/>
      </c>
      <c r="I34" s="22">
        <f>IF(OR(E34="",H34=""),"",E34*H34)</f>
        <v/>
      </c>
      <c r="J34" s="22">
        <f>IF(OR(G34="",H34=""),"",G34*H34)</f>
        <v/>
      </c>
      <c r="K34" s="22">
        <f>IF(OR(A34="",B34=""),"",SUMIFS(Bewegungen!$J$5:$J$304,Bewegungen!$B$5:$B$304,A34,Bewegungen!$E$5:$E$304,B34,Bewegungen!$K$5:$K$304,"nein")+SUMIFS(Bewegungen!$J$5:$J$304,Bewegungen!$B$5:$B$304,A34,Bewegungen!$E$5:$E$304,B34,Bewegungen!$K$5:$K$304,"offen"))</f>
        <v/>
      </c>
    </row>
    <row r="35">
      <c r="A35" s="18" t="n"/>
      <c r="B35" s="18" t="n"/>
      <c r="C35" s="30">
        <f>IF(OR(A35="",B35=""),"",SUMIFS(Bewegungen!$F$5:$F$304,Bewegungen!$B$5:$B$304,A35,Bewegungen!$E$5:$E$304,B35))</f>
        <v/>
      </c>
      <c r="D35" s="30">
        <f>IF(OR(A35="",B35=""),"",SUMIFS(Bewegungen!$G$5:$G$304,Bewegungen!$B$5:$B$304,A35,Bewegungen!$E$5:$E$304,B35))</f>
        <v/>
      </c>
      <c r="E35" s="30">
        <f>IF(C35="","",C35-D35)</f>
        <v/>
      </c>
      <c r="F35" s="25" t="n"/>
      <c r="G35" s="30">
        <f>IF(OR(E35="",F35=""),"",E35-F35)</f>
        <v/>
      </c>
      <c r="H35" s="22">
        <f>IF(B35="","",IFERROR(INDEX('Pfandsätze'!$B$5:$B$44,MATCH(B35,'Pfandsätze'!$A$5:$A$44,0)),""))</f>
        <v/>
      </c>
      <c r="I35" s="22">
        <f>IF(OR(E35="",H35=""),"",E35*H35)</f>
        <v/>
      </c>
      <c r="J35" s="22">
        <f>IF(OR(G35="",H35=""),"",G35*H35)</f>
        <v/>
      </c>
      <c r="K35" s="22">
        <f>IF(OR(A35="",B35=""),"",SUMIFS(Bewegungen!$J$5:$J$304,Bewegungen!$B$5:$B$304,A35,Bewegungen!$E$5:$E$304,B35,Bewegungen!$K$5:$K$304,"nein")+SUMIFS(Bewegungen!$J$5:$J$304,Bewegungen!$B$5:$B$304,A35,Bewegungen!$E$5:$E$304,B35,Bewegungen!$K$5:$K$304,"offen"))</f>
        <v/>
      </c>
    </row>
    <row r="36">
      <c r="A36" s="18" t="n"/>
      <c r="B36" s="18" t="n"/>
      <c r="C36" s="30">
        <f>IF(OR(A36="",B36=""),"",SUMIFS(Bewegungen!$F$5:$F$304,Bewegungen!$B$5:$B$304,A36,Bewegungen!$E$5:$E$304,B36))</f>
        <v/>
      </c>
      <c r="D36" s="30">
        <f>IF(OR(A36="",B36=""),"",SUMIFS(Bewegungen!$G$5:$G$304,Bewegungen!$B$5:$B$304,A36,Bewegungen!$E$5:$E$304,B36))</f>
        <v/>
      </c>
      <c r="E36" s="30">
        <f>IF(C36="","",C36-D36)</f>
        <v/>
      </c>
      <c r="F36" s="25" t="n"/>
      <c r="G36" s="30">
        <f>IF(OR(E36="",F36=""),"",E36-F36)</f>
        <v/>
      </c>
      <c r="H36" s="22">
        <f>IF(B36="","",IFERROR(INDEX('Pfandsätze'!$B$5:$B$44,MATCH(B36,'Pfandsätze'!$A$5:$A$44,0)),""))</f>
        <v/>
      </c>
      <c r="I36" s="22">
        <f>IF(OR(E36="",H36=""),"",E36*H36)</f>
        <v/>
      </c>
      <c r="J36" s="22">
        <f>IF(OR(G36="",H36=""),"",G36*H36)</f>
        <v/>
      </c>
      <c r="K36" s="22">
        <f>IF(OR(A36="",B36=""),"",SUMIFS(Bewegungen!$J$5:$J$304,Bewegungen!$B$5:$B$304,A36,Bewegungen!$E$5:$E$304,B36,Bewegungen!$K$5:$K$304,"nein")+SUMIFS(Bewegungen!$J$5:$J$304,Bewegungen!$B$5:$B$304,A36,Bewegungen!$E$5:$E$304,B36,Bewegungen!$K$5:$K$304,"offen"))</f>
        <v/>
      </c>
    </row>
    <row r="37">
      <c r="A37" s="18" t="n"/>
      <c r="B37" s="18" t="n"/>
      <c r="C37" s="30">
        <f>IF(OR(A37="",B37=""),"",SUMIFS(Bewegungen!$F$5:$F$304,Bewegungen!$B$5:$B$304,A37,Bewegungen!$E$5:$E$304,B37))</f>
        <v/>
      </c>
      <c r="D37" s="30">
        <f>IF(OR(A37="",B37=""),"",SUMIFS(Bewegungen!$G$5:$G$304,Bewegungen!$B$5:$B$304,A37,Bewegungen!$E$5:$E$304,B37))</f>
        <v/>
      </c>
      <c r="E37" s="30">
        <f>IF(C37="","",C37-D37)</f>
        <v/>
      </c>
      <c r="F37" s="25" t="n"/>
      <c r="G37" s="30">
        <f>IF(OR(E37="",F37=""),"",E37-F37)</f>
        <v/>
      </c>
      <c r="H37" s="22">
        <f>IF(B37="","",IFERROR(INDEX('Pfandsätze'!$B$5:$B$44,MATCH(B37,'Pfandsätze'!$A$5:$A$44,0)),""))</f>
        <v/>
      </c>
      <c r="I37" s="22">
        <f>IF(OR(E37="",H37=""),"",E37*H37)</f>
        <v/>
      </c>
      <c r="J37" s="22">
        <f>IF(OR(G37="",H37=""),"",G37*H37)</f>
        <v/>
      </c>
      <c r="K37" s="22">
        <f>IF(OR(A37="",B37=""),"",SUMIFS(Bewegungen!$J$5:$J$304,Bewegungen!$B$5:$B$304,A37,Bewegungen!$E$5:$E$304,B37,Bewegungen!$K$5:$K$304,"nein")+SUMIFS(Bewegungen!$J$5:$J$304,Bewegungen!$B$5:$B$304,A37,Bewegungen!$E$5:$E$304,B37,Bewegungen!$K$5:$K$304,"offen"))</f>
        <v/>
      </c>
    </row>
    <row r="38">
      <c r="A38" s="18" t="n"/>
      <c r="B38" s="18" t="n"/>
      <c r="C38" s="30">
        <f>IF(OR(A38="",B38=""),"",SUMIFS(Bewegungen!$F$5:$F$304,Bewegungen!$B$5:$B$304,A38,Bewegungen!$E$5:$E$304,B38))</f>
        <v/>
      </c>
      <c r="D38" s="30">
        <f>IF(OR(A38="",B38=""),"",SUMIFS(Bewegungen!$G$5:$G$304,Bewegungen!$B$5:$B$304,A38,Bewegungen!$E$5:$E$304,B38))</f>
        <v/>
      </c>
      <c r="E38" s="30">
        <f>IF(C38="","",C38-D38)</f>
        <v/>
      </c>
      <c r="F38" s="25" t="n"/>
      <c r="G38" s="30">
        <f>IF(OR(E38="",F38=""),"",E38-F38)</f>
        <v/>
      </c>
      <c r="H38" s="22">
        <f>IF(B38="","",IFERROR(INDEX('Pfandsätze'!$B$5:$B$44,MATCH(B38,'Pfandsätze'!$A$5:$A$44,0)),""))</f>
        <v/>
      </c>
      <c r="I38" s="22">
        <f>IF(OR(E38="",H38=""),"",E38*H38)</f>
        <v/>
      </c>
      <c r="J38" s="22">
        <f>IF(OR(G38="",H38=""),"",G38*H38)</f>
        <v/>
      </c>
      <c r="K38" s="22">
        <f>IF(OR(A38="",B38=""),"",SUMIFS(Bewegungen!$J$5:$J$304,Bewegungen!$B$5:$B$304,A38,Bewegungen!$E$5:$E$304,B38,Bewegungen!$K$5:$K$304,"nein")+SUMIFS(Bewegungen!$J$5:$J$304,Bewegungen!$B$5:$B$304,A38,Bewegungen!$E$5:$E$304,B38,Bewegungen!$K$5:$K$304,"offen"))</f>
        <v/>
      </c>
    </row>
    <row r="39">
      <c r="A39" s="18" t="n"/>
      <c r="B39" s="18" t="n"/>
      <c r="C39" s="30">
        <f>IF(OR(A39="",B39=""),"",SUMIFS(Bewegungen!$F$5:$F$304,Bewegungen!$B$5:$B$304,A39,Bewegungen!$E$5:$E$304,B39))</f>
        <v/>
      </c>
      <c r="D39" s="30">
        <f>IF(OR(A39="",B39=""),"",SUMIFS(Bewegungen!$G$5:$G$304,Bewegungen!$B$5:$B$304,A39,Bewegungen!$E$5:$E$304,B39))</f>
        <v/>
      </c>
      <c r="E39" s="30">
        <f>IF(C39="","",C39-D39)</f>
        <v/>
      </c>
      <c r="F39" s="25" t="n"/>
      <c r="G39" s="30">
        <f>IF(OR(E39="",F39=""),"",E39-F39)</f>
        <v/>
      </c>
      <c r="H39" s="22">
        <f>IF(B39="","",IFERROR(INDEX('Pfandsätze'!$B$5:$B$44,MATCH(B39,'Pfandsätze'!$A$5:$A$44,0)),""))</f>
        <v/>
      </c>
      <c r="I39" s="22">
        <f>IF(OR(E39="",H39=""),"",E39*H39)</f>
        <v/>
      </c>
      <c r="J39" s="22">
        <f>IF(OR(G39="",H39=""),"",G39*H39)</f>
        <v/>
      </c>
      <c r="K39" s="22">
        <f>IF(OR(A39="",B39=""),"",SUMIFS(Bewegungen!$J$5:$J$304,Bewegungen!$B$5:$B$304,A39,Bewegungen!$E$5:$E$304,B39,Bewegungen!$K$5:$K$304,"nein")+SUMIFS(Bewegungen!$J$5:$J$304,Bewegungen!$B$5:$B$304,A39,Bewegungen!$E$5:$E$304,B39,Bewegungen!$K$5:$K$304,"offen"))</f>
        <v/>
      </c>
    </row>
    <row r="40">
      <c r="A40" s="18" t="n"/>
      <c r="B40" s="18" t="n"/>
      <c r="C40" s="30">
        <f>IF(OR(A40="",B40=""),"",SUMIFS(Bewegungen!$F$5:$F$304,Bewegungen!$B$5:$B$304,A40,Bewegungen!$E$5:$E$304,B40))</f>
        <v/>
      </c>
      <c r="D40" s="30">
        <f>IF(OR(A40="",B40=""),"",SUMIFS(Bewegungen!$G$5:$G$304,Bewegungen!$B$5:$B$304,A40,Bewegungen!$E$5:$E$304,B40))</f>
        <v/>
      </c>
      <c r="E40" s="30">
        <f>IF(C40="","",C40-D40)</f>
        <v/>
      </c>
      <c r="F40" s="25" t="n"/>
      <c r="G40" s="30">
        <f>IF(OR(E40="",F40=""),"",E40-F40)</f>
        <v/>
      </c>
      <c r="H40" s="22">
        <f>IF(B40="","",IFERROR(INDEX('Pfandsätze'!$B$5:$B$44,MATCH(B40,'Pfandsätze'!$A$5:$A$44,0)),""))</f>
        <v/>
      </c>
      <c r="I40" s="22">
        <f>IF(OR(E40="",H40=""),"",E40*H40)</f>
        <v/>
      </c>
      <c r="J40" s="22">
        <f>IF(OR(G40="",H40=""),"",G40*H40)</f>
        <v/>
      </c>
      <c r="K40" s="22">
        <f>IF(OR(A40="",B40=""),"",SUMIFS(Bewegungen!$J$5:$J$304,Bewegungen!$B$5:$B$304,A40,Bewegungen!$E$5:$E$304,B40,Bewegungen!$K$5:$K$304,"nein")+SUMIFS(Bewegungen!$J$5:$J$304,Bewegungen!$B$5:$B$304,A40,Bewegungen!$E$5:$E$304,B40,Bewegungen!$K$5:$K$304,"offen"))</f>
        <v/>
      </c>
    </row>
    <row r="41">
      <c r="A41" s="18" t="n"/>
      <c r="B41" s="18" t="n"/>
      <c r="C41" s="30">
        <f>IF(OR(A41="",B41=""),"",SUMIFS(Bewegungen!$F$5:$F$304,Bewegungen!$B$5:$B$304,A41,Bewegungen!$E$5:$E$304,B41))</f>
        <v/>
      </c>
      <c r="D41" s="30">
        <f>IF(OR(A41="",B41=""),"",SUMIFS(Bewegungen!$G$5:$G$304,Bewegungen!$B$5:$B$304,A41,Bewegungen!$E$5:$E$304,B41))</f>
        <v/>
      </c>
      <c r="E41" s="30">
        <f>IF(C41="","",C41-D41)</f>
        <v/>
      </c>
      <c r="F41" s="25" t="n"/>
      <c r="G41" s="30">
        <f>IF(OR(E41="",F41=""),"",E41-F41)</f>
        <v/>
      </c>
      <c r="H41" s="22">
        <f>IF(B41="","",IFERROR(INDEX('Pfandsätze'!$B$5:$B$44,MATCH(B41,'Pfandsätze'!$A$5:$A$44,0)),""))</f>
        <v/>
      </c>
      <c r="I41" s="22">
        <f>IF(OR(E41="",H41=""),"",E41*H41)</f>
        <v/>
      </c>
      <c r="J41" s="22">
        <f>IF(OR(G41="",H41=""),"",G41*H41)</f>
        <v/>
      </c>
      <c r="K41" s="22">
        <f>IF(OR(A41="",B41=""),"",SUMIFS(Bewegungen!$J$5:$J$304,Bewegungen!$B$5:$B$304,A41,Bewegungen!$E$5:$E$304,B41,Bewegungen!$K$5:$K$304,"nein")+SUMIFS(Bewegungen!$J$5:$J$304,Bewegungen!$B$5:$B$304,A41,Bewegungen!$E$5:$E$304,B41,Bewegungen!$K$5:$K$304,"offen"))</f>
        <v/>
      </c>
    </row>
    <row r="42">
      <c r="A42" s="18" t="n"/>
      <c r="B42" s="18" t="n"/>
      <c r="C42" s="30">
        <f>IF(OR(A42="",B42=""),"",SUMIFS(Bewegungen!$F$5:$F$304,Bewegungen!$B$5:$B$304,A42,Bewegungen!$E$5:$E$304,B42))</f>
        <v/>
      </c>
      <c r="D42" s="30">
        <f>IF(OR(A42="",B42=""),"",SUMIFS(Bewegungen!$G$5:$G$304,Bewegungen!$B$5:$B$304,A42,Bewegungen!$E$5:$E$304,B42))</f>
        <v/>
      </c>
      <c r="E42" s="30">
        <f>IF(C42="","",C42-D42)</f>
        <v/>
      </c>
      <c r="F42" s="25" t="n"/>
      <c r="G42" s="30">
        <f>IF(OR(E42="",F42=""),"",E42-F42)</f>
        <v/>
      </c>
      <c r="H42" s="22">
        <f>IF(B42="","",IFERROR(INDEX('Pfandsätze'!$B$5:$B$44,MATCH(B42,'Pfandsätze'!$A$5:$A$44,0)),""))</f>
        <v/>
      </c>
      <c r="I42" s="22">
        <f>IF(OR(E42="",H42=""),"",E42*H42)</f>
        <v/>
      </c>
      <c r="J42" s="22">
        <f>IF(OR(G42="",H42=""),"",G42*H42)</f>
        <v/>
      </c>
      <c r="K42" s="22">
        <f>IF(OR(A42="",B42=""),"",SUMIFS(Bewegungen!$J$5:$J$304,Bewegungen!$B$5:$B$304,A42,Bewegungen!$E$5:$E$304,B42,Bewegungen!$K$5:$K$304,"nein")+SUMIFS(Bewegungen!$J$5:$J$304,Bewegungen!$B$5:$B$304,A42,Bewegungen!$E$5:$E$304,B42,Bewegungen!$K$5:$K$304,"offen"))</f>
        <v/>
      </c>
    </row>
    <row r="43">
      <c r="A43" s="18" t="n"/>
      <c r="B43" s="18" t="n"/>
      <c r="C43" s="30">
        <f>IF(OR(A43="",B43=""),"",SUMIFS(Bewegungen!$F$5:$F$304,Bewegungen!$B$5:$B$304,A43,Bewegungen!$E$5:$E$304,B43))</f>
        <v/>
      </c>
      <c r="D43" s="30">
        <f>IF(OR(A43="",B43=""),"",SUMIFS(Bewegungen!$G$5:$G$304,Bewegungen!$B$5:$B$304,A43,Bewegungen!$E$5:$E$304,B43))</f>
        <v/>
      </c>
      <c r="E43" s="30">
        <f>IF(C43="","",C43-D43)</f>
        <v/>
      </c>
      <c r="F43" s="25" t="n"/>
      <c r="G43" s="30">
        <f>IF(OR(E43="",F43=""),"",E43-F43)</f>
        <v/>
      </c>
      <c r="H43" s="22">
        <f>IF(B43="","",IFERROR(INDEX('Pfandsätze'!$B$5:$B$44,MATCH(B43,'Pfandsätze'!$A$5:$A$44,0)),""))</f>
        <v/>
      </c>
      <c r="I43" s="22">
        <f>IF(OR(E43="",H43=""),"",E43*H43)</f>
        <v/>
      </c>
      <c r="J43" s="22">
        <f>IF(OR(G43="",H43=""),"",G43*H43)</f>
        <v/>
      </c>
      <c r="K43" s="22">
        <f>IF(OR(A43="",B43=""),"",SUMIFS(Bewegungen!$J$5:$J$304,Bewegungen!$B$5:$B$304,A43,Bewegungen!$E$5:$E$304,B43,Bewegungen!$K$5:$K$304,"nein")+SUMIFS(Bewegungen!$J$5:$J$304,Bewegungen!$B$5:$B$304,A43,Bewegungen!$E$5:$E$304,B43,Bewegungen!$K$5:$K$304,"offen"))</f>
        <v/>
      </c>
    </row>
    <row r="44">
      <c r="A44" s="18" t="n"/>
      <c r="B44" s="18" t="n"/>
      <c r="C44" s="30">
        <f>IF(OR(A44="",B44=""),"",SUMIFS(Bewegungen!$F$5:$F$304,Bewegungen!$B$5:$B$304,A44,Bewegungen!$E$5:$E$304,B44))</f>
        <v/>
      </c>
      <c r="D44" s="30">
        <f>IF(OR(A44="",B44=""),"",SUMIFS(Bewegungen!$G$5:$G$304,Bewegungen!$B$5:$B$304,A44,Bewegungen!$E$5:$E$304,B44))</f>
        <v/>
      </c>
      <c r="E44" s="30">
        <f>IF(C44="","",C44-D44)</f>
        <v/>
      </c>
      <c r="F44" s="25" t="n"/>
      <c r="G44" s="30">
        <f>IF(OR(E44="",F44=""),"",E44-F44)</f>
        <v/>
      </c>
      <c r="H44" s="22">
        <f>IF(B44="","",IFERROR(INDEX('Pfandsätze'!$B$5:$B$44,MATCH(B44,'Pfandsätze'!$A$5:$A$44,0)),""))</f>
        <v/>
      </c>
      <c r="I44" s="22">
        <f>IF(OR(E44="",H44=""),"",E44*H44)</f>
        <v/>
      </c>
      <c r="J44" s="22">
        <f>IF(OR(G44="",H44=""),"",G44*H44)</f>
        <v/>
      </c>
      <c r="K44" s="22">
        <f>IF(OR(A44="",B44=""),"",SUMIFS(Bewegungen!$J$5:$J$304,Bewegungen!$B$5:$B$304,A44,Bewegungen!$E$5:$E$304,B44,Bewegungen!$K$5:$K$304,"nein")+SUMIFS(Bewegungen!$J$5:$J$304,Bewegungen!$B$5:$B$304,A44,Bewegungen!$E$5:$E$304,B44,Bewegungen!$K$5:$K$304,"offen"))</f>
        <v/>
      </c>
    </row>
    <row r="45">
      <c r="A45" s="18" t="n"/>
      <c r="B45" s="18" t="n"/>
      <c r="C45" s="30">
        <f>IF(OR(A45="",B45=""),"",SUMIFS(Bewegungen!$F$5:$F$304,Bewegungen!$B$5:$B$304,A45,Bewegungen!$E$5:$E$304,B45))</f>
        <v/>
      </c>
      <c r="D45" s="30">
        <f>IF(OR(A45="",B45=""),"",SUMIFS(Bewegungen!$G$5:$G$304,Bewegungen!$B$5:$B$304,A45,Bewegungen!$E$5:$E$304,B45))</f>
        <v/>
      </c>
      <c r="E45" s="30">
        <f>IF(C45="","",C45-D45)</f>
        <v/>
      </c>
      <c r="F45" s="25" t="n"/>
      <c r="G45" s="30">
        <f>IF(OR(E45="",F45=""),"",E45-F45)</f>
        <v/>
      </c>
      <c r="H45" s="22">
        <f>IF(B45="","",IFERROR(INDEX('Pfandsätze'!$B$5:$B$44,MATCH(B45,'Pfandsätze'!$A$5:$A$44,0)),""))</f>
        <v/>
      </c>
      <c r="I45" s="22">
        <f>IF(OR(E45="",H45=""),"",E45*H45)</f>
        <v/>
      </c>
      <c r="J45" s="22">
        <f>IF(OR(G45="",H45=""),"",G45*H45)</f>
        <v/>
      </c>
      <c r="K45" s="22">
        <f>IF(OR(A45="",B45=""),"",SUMIFS(Bewegungen!$J$5:$J$304,Bewegungen!$B$5:$B$304,A45,Bewegungen!$E$5:$E$304,B45,Bewegungen!$K$5:$K$304,"nein")+SUMIFS(Bewegungen!$J$5:$J$304,Bewegungen!$B$5:$B$304,A45,Bewegungen!$E$5:$E$304,B45,Bewegungen!$K$5:$K$304,"offen"))</f>
        <v/>
      </c>
    </row>
    <row r="46">
      <c r="A46" s="18" t="n"/>
      <c r="B46" s="18" t="n"/>
      <c r="C46" s="30">
        <f>IF(OR(A46="",B46=""),"",SUMIFS(Bewegungen!$F$5:$F$304,Bewegungen!$B$5:$B$304,A46,Bewegungen!$E$5:$E$304,B46))</f>
        <v/>
      </c>
      <c r="D46" s="30">
        <f>IF(OR(A46="",B46=""),"",SUMIFS(Bewegungen!$G$5:$G$304,Bewegungen!$B$5:$B$304,A46,Bewegungen!$E$5:$E$304,B46))</f>
        <v/>
      </c>
      <c r="E46" s="30">
        <f>IF(C46="","",C46-D46)</f>
        <v/>
      </c>
      <c r="F46" s="25" t="n"/>
      <c r="G46" s="30">
        <f>IF(OR(E46="",F46=""),"",E46-F46)</f>
        <v/>
      </c>
      <c r="H46" s="22">
        <f>IF(B46="","",IFERROR(INDEX('Pfandsätze'!$B$5:$B$44,MATCH(B46,'Pfandsätze'!$A$5:$A$44,0)),""))</f>
        <v/>
      </c>
      <c r="I46" s="22">
        <f>IF(OR(E46="",H46=""),"",E46*H46)</f>
        <v/>
      </c>
      <c r="J46" s="22">
        <f>IF(OR(G46="",H46=""),"",G46*H46)</f>
        <v/>
      </c>
      <c r="K46" s="22">
        <f>IF(OR(A46="",B46=""),"",SUMIFS(Bewegungen!$J$5:$J$304,Bewegungen!$B$5:$B$304,A46,Bewegungen!$E$5:$E$304,B46,Bewegungen!$K$5:$K$304,"nein")+SUMIFS(Bewegungen!$J$5:$J$304,Bewegungen!$B$5:$B$304,A46,Bewegungen!$E$5:$E$304,B46,Bewegungen!$K$5:$K$304,"offen"))</f>
        <v/>
      </c>
    </row>
    <row r="47">
      <c r="A47" s="18" t="n"/>
      <c r="B47" s="18" t="n"/>
      <c r="C47" s="30">
        <f>IF(OR(A47="",B47=""),"",SUMIFS(Bewegungen!$F$5:$F$304,Bewegungen!$B$5:$B$304,A47,Bewegungen!$E$5:$E$304,B47))</f>
        <v/>
      </c>
      <c r="D47" s="30">
        <f>IF(OR(A47="",B47=""),"",SUMIFS(Bewegungen!$G$5:$G$304,Bewegungen!$B$5:$B$304,A47,Bewegungen!$E$5:$E$304,B47))</f>
        <v/>
      </c>
      <c r="E47" s="30">
        <f>IF(C47="","",C47-D47)</f>
        <v/>
      </c>
      <c r="F47" s="25" t="n"/>
      <c r="G47" s="30">
        <f>IF(OR(E47="",F47=""),"",E47-F47)</f>
        <v/>
      </c>
      <c r="H47" s="22">
        <f>IF(B47="","",IFERROR(INDEX('Pfandsätze'!$B$5:$B$44,MATCH(B47,'Pfandsätze'!$A$5:$A$44,0)),""))</f>
        <v/>
      </c>
      <c r="I47" s="22">
        <f>IF(OR(E47="",H47=""),"",E47*H47)</f>
        <v/>
      </c>
      <c r="J47" s="22">
        <f>IF(OR(G47="",H47=""),"",G47*H47)</f>
        <v/>
      </c>
      <c r="K47" s="22">
        <f>IF(OR(A47="",B47=""),"",SUMIFS(Bewegungen!$J$5:$J$304,Bewegungen!$B$5:$B$304,A47,Bewegungen!$E$5:$E$304,B47,Bewegungen!$K$5:$K$304,"nein")+SUMIFS(Bewegungen!$J$5:$J$304,Bewegungen!$B$5:$B$304,A47,Bewegungen!$E$5:$E$304,B47,Bewegungen!$K$5:$K$304,"offen"))</f>
        <v/>
      </c>
    </row>
  </sheetData>
  <mergeCells count="1">
    <mergeCell ref="B4"/>
  </mergeCells>
  <conditionalFormatting sqref="K8:K47">
    <cfRule type="expression" priority="1" dxfId="0">
      <formula>AND(ISNUMBER($K8),$K8&gt;0)</formula>
    </cfRule>
  </conditionalFormatting>
  <conditionalFormatting sqref="G8:G47">
    <cfRule type="expression" priority="2" dxfId="0">
      <formula>AND(ISNUMBER($G8),$G8&gt;0)</formula>
    </cfRule>
  </conditionalFormatting>
  <dataValidations count="1">
    <dataValidation sqref="B8:B47" showDropDown="0" showInputMessage="0" showErrorMessage="0" allowBlank="1" type="list">
      <formula1>='Pfandsätze'!$A$5:$A$44</formula1>
    </dataValidation>
  </dataValidations>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RechnungsWächter</dc:creator>
  <dc:title xmlns:dc="http://purl.org/dc/elements/1.1/">Leergut- und Pfandtabelle</dc:title>
  <dc:subject xmlns:dc="http://purl.org/dc/elements/1.1/">Leergut Pfand Tabelle</dc:subject>
  <dcterms:created xmlns:dcterms="http://purl.org/dc/terms/" xmlns:xsi="http://www.w3.org/2001/XMLSchema-instance" xsi:type="dcterms:W3CDTF">2026-09-13T16:02:38Z</dcterms:created>
  <dcterms:modified xmlns:dcterms="http://purl.org/dc/terms/" xmlns:xsi="http://www.w3.org/2001/XMLSchema-instance" xsi:type="dcterms:W3CDTF">2026-09-13T16:02:40Z</dcterms:modified>
  <cp:keywords>Gastronomie, Vorlage, RechnungsWächter</cp:keywords>
</cp:coreProperties>
</file>