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o geht's" sheetId="1" state="visible" r:id="rId1"/>
    <sheet xmlns:r="http://schemas.openxmlformats.org/officeDocument/2006/relationships" name="Angebotsvergleich" sheetId="2" state="visible" r:id="rId2"/>
    <sheet xmlns:r="http://schemas.openxmlformats.org/officeDocument/2006/relationships" name="Preisverlauf" sheetId="3" state="visible" r:id="rId3"/>
    <sheet xmlns:r="http://schemas.openxmlformats.org/officeDocument/2006/relationships" name="Konditionen" sheetId="4" state="visible" r:id="rId4"/>
  </sheets>
  <definedNames>
    <definedName name="_xlnm.Print_Titles" localSheetId="1">'Angebotsvergleich'!$6:$6</definedName>
    <definedName name="_xlnm.Print_Titles" localSheetId="2">'Preisverlauf'!$7:$7</definedName>
    <definedName name="_xlnm.Print_Titles" localSheetId="3">'Konditionen'!$4:$4</definedName>
  </definedNames>
  <calcPr calcId="124519" fullCalcOnLoad="1"/>
</workbook>
</file>

<file path=xl/styles.xml><?xml version="1.0" encoding="utf-8"?>
<styleSheet xmlns="http://schemas.openxmlformats.org/spreadsheetml/2006/main">
  <numFmts count="7">
    <numFmt numFmtId="164" formatCode="#,##0.###;-#,##0.###;&quot;&quot;"/>
    <numFmt numFmtId="165" formatCode="#,##0.00 &quot;€&quot;;-#,##0.00 &quot;€&quot;;&quot;&quot;"/>
    <numFmt numFmtId="166" formatCode="0.0%;-0.0%;&quot;&quot;"/>
    <numFmt numFmtId="167" formatCode="DD.MM.YYYY"/>
    <numFmt numFmtId="168" formatCode="DD.MM.YYYY;;&quot;&quot;"/>
    <numFmt numFmtId="169" formatCode="+0.0%;-0.0%;0.0%"/>
    <numFmt numFmtId="170" formatCode="#,##0;-#,##0;&quot;&quot;"/>
  </numFmts>
  <fonts count="16">
    <font>
      <name val="Calibri"/>
      <family val="2"/>
      <color theme="1"/>
      <sz val="11"/>
      <scheme val="minor"/>
    </font>
    <font>
      <name val="Arial"/>
      <b val="1"/>
      <color rgb="00182A48"/>
      <sz val="18"/>
    </font>
    <font>
      <name val="Arial"/>
      <color rgb="0070727F"/>
      <sz val="9"/>
    </font>
    <font>
      <name val="Arial"/>
      <color rgb="001C1C1C"/>
      <sz val="11"/>
    </font>
    <font>
      <name val="Arial"/>
      <b val="1"/>
      <color rgb="00182A48"/>
      <sz val="12"/>
    </font>
    <font>
      <name val="Arial"/>
      <b val="1"/>
      <color rgb="001C1C1C"/>
      <sz val="10"/>
    </font>
    <font>
      <name val="Arial"/>
      <color rgb="001C1C1C"/>
      <sz val="10"/>
    </font>
    <font>
      <name val="Arial"/>
      <b val="1"/>
      <color rgb="0028507A"/>
      <sz val="10"/>
    </font>
    <font>
      <name val="Arial"/>
      <i val="1"/>
      <color rgb="0070727F"/>
      <sz val="8.5"/>
    </font>
    <font>
      <name val="Arial"/>
      <b val="1"/>
      <color rgb="00182A48"/>
      <sz val="15"/>
    </font>
    <font>
      <name val="Arial"/>
      <color rgb="0070727F"/>
      <sz val="9.5"/>
    </font>
    <font>
      <name val="Arial"/>
      <b val="1"/>
      <color rgb="0070727F"/>
      <sz val="9"/>
    </font>
    <font>
      <name val="Arial"/>
      <b val="1"/>
      <color rgb="007A5A12"/>
      <sz val="10"/>
    </font>
    <font>
      <name val="Arial"/>
      <b val="1"/>
      <color rgb="00FFFFFF"/>
      <sz val="9.5"/>
    </font>
    <font>
      <name val="Arial"/>
      <color rgb="007A5A12"/>
      <sz val="10"/>
    </font>
    <font>
      <name val="Arial"/>
      <b val="1"/>
      <color rgb="00182A48"/>
      <sz val="10"/>
    </font>
  </fonts>
  <fills count="6">
    <fill>
      <patternFill/>
    </fill>
    <fill>
      <patternFill patternType="gray125"/>
    </fill>
    <fill>
      <patternFill patternType="solid">
        <fgColor rgb="00FFF4D6"/>
        <bgColor rgb="00FFF4D6"/>
      </patternFill>
    </fill>
    <fill>
      <patternFill patternType="solid">
        <fgColor rgb="00EEF1F5"/>
        <bgColor rgb="00EEF1F5"/>
      </patternFill>
    </fill>
    <fill>
      <patternFill patternType="solid">
        <fgColor rgb="00182A48"/>
        <bgColor rgb="00182A48"/>
      </patternFill>
    </fill>
    <fill>
      <patternFill patternType="solid">
        <fgColor rgb="00DCE3EC"/>
        <bgColor rgb="00DCE3EC"/>
      </patternFill>
    </fill>
  </fills>
  <borders count="2">
    <border>
      <left/>
      <right/>
      <top/>
      <bottom/>
      <diagonal/>
    </border>
    <border>
      <left style="thin">
        <color rgb="00D9DDE3"/>
      </left>
      <right style="thin">
        <color rgb="00D9DDE3"/>
      </right>
      <top style="thin">
        <color rgb="00D9DDE3"/>
      </top>
      <bottom style="thin">
        <color rgb="00D9DDE3"/>
      </bottom>
    </border>
  </borders>
  <cellStyleXfs count="1">
    <xf numFmtId="0" fontId="0" fillId="0" borderId="0"/>
  </cellStyleXfs>
  <cellXfs count="38">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0" borderId="0" applyAlignment="1" pivotButton="0" quotePrefix="0" xfId="0">
      <alignment vertical="top" wrapText="1"/>
    </xf>
    <xf numFmtId="0" fontId="0" fillId="2" borderId="1" pivotButton="0" quotePrefix="0" xfId="0"/>
    <xf numFmtId="0" fontId="6" fillId="0" borderId="0" pivotButton="0" quotePrefix="0" xfId="0"/>
    <xf numFmtId="0" fontId="0" fillId="3" borderId="1" pivotButton="0" quotePrefix="0" xfId="0"/>
    <xf numFmtId="0" fontId="7" fillId="0" borderId="0" pivotButton="0" quotePrefix="0" xfId="0"/>
    <xf numFmtId="0" fontId="8" fillId="0" borderId="0" applyAlignment="1" pivotButton="0" quotePrefix="0" xfId="0">
      <alignment wrapText="1"/>
    </xf>
    <xf numFmtId="0" fontId="9" fillId="0" borderId="0" pivotButton="0" quotePrefix="0" xfId="0"/>
    <xf numFmtId="0" fontId="10" fillId="0" borderId="0" pivotButton="0" quotePrefix="0" xfId="0"/>
    <xf numFmtId="0" fontId="11" fillId="0" borderId="0" pivotButton="0" quotePrefix="0" xfId="0"/>
    <xf numFmtId="0" fontId="12" fillId="2" borderId="1" pivotButton="0" quotePrefix="0" xfId="0"/>
    <xf numFmtId="0" fontId="13" fillId="4" borderId="1" applyAlignment="1" pivotButton="0" quotePrefix="0" xfId="0">
      <alignment horizontal="center" vertical="center" wrapText="1"/>
    </xf>
    <xf numFmtId="0" fontId="14" fillId="2" borderId="1" applyAlignment="1" pivotButton="0" quotePrefix="0" xfId="0">
      <alignment horizontal="left" vertical="center"/>
    </xf>
    <xf numFmtId="0" fontId="14" fillId="2" borderId="1" applyAlignment="1" pivotButton="0" quotePrefix="0" xfId="0">
      <alignment horizontal="center" vertical="center"/>
    </xf>
    <xf numFmtId="164" fontId="14" fillId="2" borderId="1" applyAlignment="1" pivotButton="0" quotePrefix="0" xfId="0">
      <alignment horizontal="left" vertical="center"/>
    </xf>
    <xf numFmtId="165" fontId="14" fillId="2" borderId="1" applyAlignment="1" pivotButton="0" quotePrefix="0" xfId="0">
      <alignment horizontal="left" vertical="center"/>
    </xf>
    <xf numFmtId="165" fontId="6" fillId="3" borderId="1" applyAlignment="1" pivotButton="0" quotePrefix="0" xfId="0">
      <alignment horizontal="left" vertical="center"/>
    </xf>
    <xf numFmtId="0" fontId="6" fillId="3" borderId="1" applyAlignment="1" pivotButton="0" quotePrefix="0" xfId="0">
      <alignment horizontal="left" vertical="center"/>
    </xf>
    <xf numFmtId="0" fontId="6" fillId="2" borderId="1" applyAlignment="1" pivotButton="0" quotePrefix="0" xfId="0">
      <alignment horizontal="left" vertical="center"/>
    </xf>
    <xf numFmtId="0" fontId="6" fillId="2" borderId="1" applyAlignment="1" pivotButton="0" quotePrefix="0" xfId="0">
      <alignment horizontal="center" vertical="center"/>
    </xf>
    <xf numFmtId="164" fontId="6" fillId="2" borderId="1" applyAlignment="1" pivotButton="0" quotePrefix="0" xfId="0">
      <alignment horizontal="left" vertical="center"/>
    </xf>
    <xf numFmtId="165" fontId="6" fillId="2" borderId="1" applyAlignment="1" pivotButton="0" quotePrefix="0" xfId="0">
      <alignment horizontal="left" vertical="center"/>
    </xf>
    <xf numFmtId="0" fontId="15" fillId="5" borderId="1" pivotButton="0" quotePrefix="0" xfId="0"/>
    <xf numFmtId="165" fontId="15" fillId="5" borderId="1" pivotButton="0" quotePrefix="0" xfId="0"/>
    <xf numFmtId="166" fontId="6" fillId="2" borderId="1" pivotButton="0" quotePrefix="0" xfId="0"/>
    <xf numFmtId="167" fontId="14" fillId="2" borderId="1" applyAlignment="1" pivotButton="0" quotePrefix="0" xfId="0">
      <alignment horizontal="left" vertical="center"/>
    </xf>
    <xf numFmtId="168" fontId="6" fillId="3" borderId="1" applyAlignment="1" pivotButton="0" quotePrefix="0" xfId="0">
      <alignment horizontal="left" vertical="center"/>
    </xf>
    <xf numFmtId="169" fontId="6" fillId="3" borderId="1" applyAlignment="1" pivotButton="0" quotePrefix="0" xfId="0">
      <alignment horizontal="left" vertical="center"/>
    </xf>
    <xf numFmtId="167" fontId="6" fillId="2" borderId="1" applyAlignment="1" pivotButton="0" quotePrefix="0" xfId="0">
      <alignment horizontal="left" vertical="center"/>
    </xf>
    <xf numFmtId="166" fontId="14" fillId="2" borderId="1" applyAlignment="1" pivotButton="0" quotePrefix="0" xfId="0">
      <alignment horizontal="left" vertical="center"/>
    </xf>
    <xf numFmtId="170" fontId="14" fillId="2" borderId="1" applyAlignment="1" pivotButton="0" quotePrefix="0" xfId="0">
      <alignment horizontal="left" vertical="center"/>
    </xf>
    <xf numFmtId="166" fontId="6" fillId="2" borderId="1" applyAlignment="1" pivotButton="0" quotePrefix="0" xfId="0">
      <alignment horizontal="left" vertical="center"/>
    </xf>
    <xf numFmtId="170" fontId="6" fillId="2" borderId="1" applyAlignment="1" pivotButton="0" quotePrefix="0" xfId="0">
      <alignment horizontal="left" vertical="center"/>
    </xf>
  </cellXfs>
  <cellStyles count="1">
    <cellStyle name="Normal" xfId="0" builtinId="0" hidden="0"/>
  </cellStyles>
  <dxfs count="2">
    <dxf>
      <font>
        <name val="Arial"/>
        <b val="1"/>
        <color rgb="00B91C1C"/>
      </font>
      <fill>
        <patternFill patternType="solid">
          <fgColor rgb="00FCE7E7"/>
          <bgColor rgb="00FCE7E7"/>
        </patternFill>
      </fill>
    </dxf>
    <dxf>
      <font>
        <name val="Arial"/>
        <b val="1"/>
        <color rgb="00047857"/>
      </font>
      <fill>
        <patternFill patternType="solid">
          <fgColor rgb="00DEF6ED"/>
          <bgColor rgb="00DEF6E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drawing1.xml><?xml version="1.0" encoding="utf-8"?>
<wsDr xmlns="http://schemas.openxmlformats.org/drawingml/2006/spreadsheetDrawing">
  <oneCellAnchor>
    <from>
      <col>1</col>
      <colOff>0</colOff>
      <row>0</row>
      <rowOff>0</rowOff>
    </from>
    <ext cx="22002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rechnungswaechter.de/"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sheet1.xml><?xml version="1.0" encoding="utf-8"?>
<worksheet xmlns="http://schemas.openxmlformats.org/spreadsheetml/2006/main">
  <sheetPr>
    <outlinePr summaryBelow="1" summaryRight="1"/>
    <pageSetUpPr fitToPage="1"/>
  </sheetPr>
  <dimension ref="B2:C29"/>
  <sheetViews>
    <sheetView showGridLines="0" workbookViewId="0">
      <selection activeCell="A1" sqref="A1"/>
    </sheetView>
  </sheetViews>
  <sheetFormatPr baseColWidth="8" defaultRowHeight="15"/>
  <cols>
    <col width="3" customWidth="1" min="1" max="1"/>
    <col width="26" customWidth="1" min="2" max="2"/>
    <col width="80" customWidth="1" min="3" max="3"/>
  </cols>
  <sheetData>
    <row r="1" ht="34" customHeight="1"/>
    <row r="2" ht="30" customHeight="1">
      <c r="B2" s="1" t="inlineStr">
        <is>
          <t>Preisvergleich und Preisverlauf je Lieferant</t>
        </is>
      </c>
    </row>
    <row r="3">
      <c r="B3" s="2" t="inlineStr">
        <is>
          <t>Stand 09/2026 | kostenlos | ohne Makros | für Excel, LibreOffice und Google Tabellen</t>
        </is>
      </c>
    </row>
    <row r="5" ht="45" customHeight="1">
      <c r="B5" s="3" t="inlineStr">
        <is>
          <t>Mit dieser Datei vergleichst du Angebote von bis zu drei Lieferanten auf den Preis je Kilo, Liter oder Stück. Im zweiten Blatt siehst du, wie sich der Preis eines Artikels von Rechnung zu Rechnung verändert.</t>
        </is>
      </c>
    </row>
    <row r="7">
      <c r="B7" s="4" t="inlineStr">
        <is>
          <t>So füllst du die Liste aus</t>
        </is>
      </c>
    </row>
    <row r="8" ht="28" customHeight="1">
      <c r="B8" s="5" t="inlineStr">
        <is>
          <t>Schritt 1</t>
        </is>
      </c>
      <c r="C8" s="6" t="inlineStr">
        <is>
          <t>Trag im Blatt Angebotsvergleich oben die drei Lieferanten ein. Je Artikel trägst du Gebindeinhalt und Preis je Gebinde ein, die Tabelle rechnet auf die Basiseinheit um.</t>
        </is>
      </c>
    </row>
    <row r="9" ht="28" customHeight="1">
      <c r="B9" s="5" t="inlineStr">
        <is>
          <t>Schritt 2</t>
        </is>
      </c>
      <c r="C9" s="6" t="inlineStr">
        <is>
          <t>Trag die Menge im Jahr ein und wähl den Lieferanten, bei dem du heute kaufst. Die letzte Spalte zeigt, was dich das im Jahr gegenüber dem günstigsten Angebot kostet.</t>
        </is>
      </c>
    </row>
    <row r="10" ht="42" customHeight="1">
      <c r="B10" s="5" t="inlineStr">
        <is>
          <t>Schritt 3</t>
        </is>
      </c>
      <c r="C10" s="6" t="inlineStr">
        <is>
          <t>Trag im Blatt Preisverlauf die Einzelpreise von deinen Rechnungen ein. Die Tabelle sucht die letzte Lieferung desselben Artikels und zeigt die Veränderung in Prozent und Euro.</t>
        </is>
      </c>
    </row>
    <row r="12">
      <c r="B12" s="4" t="inlineStr">
        <is>
          <t>Die Farben</t>
        </is>
      </c>
    </row>
    <row r="13">
      <c r="B13" s="7" t="n"/>
      <c r="C13" s="8" t="inlineStr">
        <is>
          <t>Hier trägst du ein. Die Werte in brauner Schrift sind Beispiele, überschreib oder lösch sie.</t>
        </is>
      </c>
    </row>
    <row r="14">
      <c r="B14" s="9" t="n"/>
      <c r="C14" s="8" t="inlineStr">
        <is>
          <t>Rechnet von selbst. Nicht überschreiben, sonst stimmt die Summe nicht mehr.</t>
        </is>
      </c>
    </row>
    <row r="16">
      <c r="B16" s="4" t="inlineStr">
        <is>
          <t>Die Blätter</t>
        </is>
      </c>
    </row>
    <row r="17" ht="15" customHeight="1">
      <c r="B17" s="5" t="inlineStr">
        <is>
          <t>Angebotsvergleich</t>
        </is>
      </c>
      <c r="C17" s="6" t="inlineStr">
        <is>
          <t>Drei Lieferanten, Preis je Basiseinheit, günstigstes Angebot, Mehrkosten im Jahr.</t>
        </is>
      </c>
    </row>
    <row r="18" ht="28" customHeight="1">
      <c r="B18" s="5" t="inlineStr">
        <is>
          <t>Preisverlauf</t>
        </is>
      </c>
      <c r="C18" s="6" t="inlineStr">
        <is>
          <t>Einzelpreise von Rechnungen mit Vergleich zur letzten Lieferung. Über der Toleranz wird die Zeile rot.</t>
        </is>
      </c>
    </row>
    <row r="19" ht="15" customHeight="1">
      <c r="B19" s="5" t="inlineStr">
        <is>
          <t>Konditionen</t>
        </is>
      </c>
      <c r="C19" s="6" t="inlineStr">
        <is>
          <t>Mindestbestellwert, Lieferkosten, Skonto und Zahlungsziel je Lieferant.</t>
        </is>
      </c>
    </row>
    <row r="21">
      <c r="B21" s="4" t="inlineStr">
        <is>
          <t>Gut zu wissen</t>
        </is>
      </c>
    </row>
    <row r="22" ht="28" customHeight="1">
      <c r="C22" s="6" t="inlineStr">
        <is>
          <t>Vergleiche immer auf die Basiseinheit. Ein Karton mit 6 x 1 l ist ein anderer Preis je Liter als ein 10-l-Kanister.</t>
        </is>
      </c>
    </row>
    <row r="23" ht="28" customHeight="1">
      <c r="C23" s="6" t="inlineStr">
        <is>
          <t>Neben dem Preis zählen Mindestbestellwert, Lieferkosten und Skonto. Deshalb das Blatt Konditionen.</t>
        </is>
      </c>
    </row>
    <row r="25">
      <c r="B25" s="4" t="inlineStr">
        <is>
          <t>Wo die Tabelle aufhört</t>
        </is>
      </c>
    </row>
    <row r="26" ht="56" customHeight="1">
      <c r="C26" s="6" t="inlineStr">
        <is>
          <t>Der Preisverlauf ist nur so vollständig wie das, was du abtippst. Bei 30 Rechnungen im Monat mit je 20 Positionen wird das eine eigene Aufgabe. RechnungsWächter vergleicht jeden Einzelpreis mit der letzten Rechnung desselben Artikels und zeigt stille Preiserhöhungen in Prozent und in Euro.</t>
        </is>
      </c>
    </row>
    <row r="27">
      <c r="C27" s="10" t="inlineStr">
        <is>
          <t>rechnungswaechter.de</t>
        </is>
      </c>
    </row>
    <row r="29" ht="26" customHeight="1">
      <c r="B29" s="11" t="inlineStr">
        <is>
          <t>Du darfst die Vorlage für deinen Betrieb frei verwenden und anpassen. Angaben ohne Gewähr, im Zweifel entscheidet dein Steuerberater oder die zuständige Behörde.</t>
        </is>
      </c>
    </row>
  </sheetData>
  <mergeCells count="2">
    <mergeCell ref="B5:C5"/>
    <mergeCell ref="B29:C29"/>
  </mergeCells>
  <hyperlinks>
    <hyperlink xmlns:r="http://schemas.openxmlformats.org/officeDocument/2006/relationships" ref="C27" r:id="rId1"/>
  </hyperlinks>
  <pageMargins left="0.4" right="0.4" top="0.5" bottom="0.6" header="0.5" footer="0.5"/>
  <pageSetup orientation="portrait" paperSize="9" fitToHeight="1"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2"/>
</worksheet>
</file>

<file path=xl/worksheets/sheet2.xml><?xml version="1.0" encoding="utf-8"?>
<worksheet xmlns="http://schemas.openxmlformats.org/spreadsheetml/2006/main">
  <sheetPr>
    <outlinePr summaryBelow="1" summaryRight="1"/>
    <pageSetUpPr fitToPage="1"/>
  </sheetPr>
  <dimension ref="A2:Q107"/>
  <sheetViews>
    <sheetView showGridLines="0" workbookViewId="0">
      <pane ySplit="6" topLeftCell="A7" activePane="bottomLeft" state="frozen"/>
      <selection pane="bottomLeft" activeCell="A1" sqref="A1"/>
    </sheetView>
  </sheetViews>
  <sheetFormatPr baseColWidth="8" defaultRowHeight="15"/>
  <cols>
    <col width="26" customWidth="1" min="1" max="1"/>
    <col width="9" customWidth="1" min="2" max="2"/>
    <col width="10" customWidth="1" min="3" max="3"/>
    <col width="10" customWidth="1" min="4" max="4"/>
    <col width="11" customWidth="1" min="5" max="5"/>
    <col width="11" customWidth="1" min="6" max="6"/>
    <col width="10" customWidth="1" min="7" max="7"/>
    <col width="11" customWidth="1" min="8" max="8"/>
    <col width="11" customWidth="1" min="9" max="9"/>
    <col width="10" customWidth="1" min="10" max="10"/>
    <col width="11" customWidth="1" min="11" max="11"/>
    <col width="11" customWidth="1" min="12" max="12"/>
    <col width="11" customWidth="1" min="13" max="13"/>
    <col width="16" customWidth="1" min="14" max="14"/>
    <col width="12" customWidth="1" min="15" max="15"/>
    <col width="11" customWidth="1" min="16" max="16"/>
    <col width="12" customWidth="1" min="17" max="17"/>
  </cols>
  <sheetData>
    <row r="1" ht="30" customHeight="1"/>
    <row r="2" ht="22" customHeight="1">
      <c r="A2" s="12" t="inlineStr">
        <is>
          <t>Angebotsvergleich</t>
        </is>
      </c>
    </row>
    <row r="3">
      <c r="A3" s="13" t="inlineStr">
        <is>
          <t>Preise netto. Die Tabelle rechnet auf die Basiseinheit um.</t>
        </is>
      </c>
      <c r="D3" s="14" t="inlineStr">
        <is>
          <t>Lieferant A</t>
        </is>
      </c>
      <c r="G3" s="14" t="inlineStr">
        <is>
          <t>Lieferant B</t>
        </is>
      </c>
      <c r="J3" s="14" t="inlineStr">
        <is>
          <t>Lieferant C</t>
        </is>
      </c>
    </row>
    <row r="4">
      <c r="D4" s="15" t="inlineStr">
        <is>
          <t>Großhandel A</t>
        </is>
      </c>
      <c r="E4" s="7" t="n"/>
      <c r="F4" s="7" t="n"/>
      <c r="G4" s="15" t="inlineStr">
        <is>
          <t>Großhandel B</t>
        </is>
      </c>
      <c r="H4" s="7" t="n"/>
      <c r="I4" s="7" t="n"/>
      <c r="J4" s="15" t="inlineStr">
        <is>
          <t>Fachhändler C</t>
        </is>
      </c>
      <c r="K4" s="7" t="n"/>
      <c r="L4" s="7" t="n"/>
    </row>
    <row r="6" ht="42" customHeight="1">
      <c r="A6" s="16" t="inlineStr">
        <is>
          <t>Artikel</t>
        </is>
      </c>
      <c r="B6" s="16" t="inlineStr">
        <is>
          <t>Basis-
einheit</t>
        </is>
      </c>
      <c r="C6" s="16" t="inlineStr">
        <is>
          <t>Menge
im Jahr</t>
        </is>
      </c>
      <c r="D6" s="16" t="inlineStr">
        <is>
          <t>A: Inhalt
je Gebinde</t>
        </is>
      </c>
      <c r="E6" s="16" t="inlineStr">
        <is>
          <t>A: Preis
je Gebinde</t>
        </is>
      </c>
      <c r="F6" s="16" t="inlineStr">
        <is>
          <t>A: Preis je
Einheit</t>
        </is>
      </c>
      <c r="G6" s="16" t="inlineStr">
        <is>
          <t>B: Inhalt
je Gebinde</t>
        </is>
      </c>
      <c r="H6" s="16" t="inlineStr">
        <is>
          <t>B: Preis
je Gebinde</t>
        </is>
      </c>
      <c r="I6" s="16" t="inlineStr">
        <is>
          <t>B: Preis je
Einheit</t>
        </is>
      </c>
      <c r="J6" s="16" t="inlineStr">
        <is>
          <t>C: Inhalt
je Gebinde</t>
        </is>
      </c>
      <c r="K6" s="16" t="inlineStr">
        <is>
          <t>C: Preis
je Gebinde</t>
        </is>
      </c>
      <c r="L6" s="16" t="inlineStr">
        <is>
          <t>C: Preis je
Einheit</t>
        </is>
      </c>
      <c r="M6" s="16" t="inlineStr">
        <is>
          <t>Bestpreis</t>
        </is>
      </c>
      <c r="N6" s="16" t="inlineStr">
        <is>
          <t>günstigster
Lieferant</t>
        </is>
      </c>
      <c r="O6" s="16" t="inlineStr">
        <is>
          <t>dein Lieferant
heute</t>
        </is>
      </c>
      <c r="P6" s="16" t="inlineStr">
        <is>
          <t>dein Preis
je Einheit</t>
        </is>
      </c>
      <c r="Q6" s="16" t="inlineStr">
        <is>
          <t>Mehrkosten
im Jahr</t>
        </is>
      </c>
    </row>
    <row r="7">
      <c r="A7" s="17" t="inlineStr">
        <is>
          <t>Sonnenblumenöl</t>
        </is>
      </c>
      <c r="B7" s="18" t="inlineStr">
        <is>
          <t>l</t>
        </is>
      </c>
      <c r="C7" s="19" t="n">
        <v>520</v>
      </c>
      <c r="D7" s="19" t="n">
        <v>10</v>
      </c>
      <c r="E7" s="20" t="n">
        <v>18.9</v>
      </c>
      <c r="F7" s="21">
        <f>IF(OR(D7="",E7="",D7=0),"",E7/D7)</f>
        <v/>
      </c>
      <c r="G7" s="19" t="n">
        <v>10</v>
      </c>
      <c r="H7" s="20" t="n">
        <v>17.4</v>
      </c>
      <c r="I7" s="21">
        <f>IF(OR(G7="",H7="",G7=0),"",H7/G7)</f>
        <v/>
      </c>
      <c r="J7" s="19" t="n"/>
      <c r="K7" s="20" t="n"/>
      <c r="L7" s="21">
        <f>IF(OR(J7="",K7="",J7=0),"",K7/J7)</f>
        <v/>
      </c>
      <c r="M7" s="21">
        <f>IF(COUNT(F7,I7,L7)=0,"",MIN(F7,I7,L7))</f>
        <v/>
      </c>
      <c r="N7" s="22">
        <f>IF(M7="","",IF(F7=M7,$D$4,IF(I7=M7,$G$4,$J$4)))</f>
        <v/>
      </c>
      <c r="O7" s="18" t="inlineStr">
        <is>
          <t>A</t>
        </is>
      </c>
      <c r="P7" s="21">
        <f>IF(O7="","",IF(O7="A",F7,IF(O7="B",I7,L7)))</f>
        <v/>
      </c>
      <c r="Q7" s="21">
        <f>IF(OR(P7="",M7="",C7=""),"",(P7-M7)*C7)</f>
        <v/>
      </c>
    </row>
    <row r="8">
      <c r="A8" s="17" t="inlineStr">
        <is>
          <t>Sahne 30 %</t>
        </is>
      </c>
      <c r="B8" s="18" t="inlineStr">
        <is>
          <t>l</t>
        </is>
      </c>
      <c r="C8" s="19" t="n">
        <v>900</v>
      </c>
      <c r="D8" s="19" t="n">
        <v>6</v>
      </c>
      <c r="E8" s="20" t="n">
        <v>19.8</v>
      </c>
      <c r="F8" s="21">
        <f>IF(OR(D8="",E8="",D8=0),"",E8/D8)</f>
        <v/>
      </c>
      <c r="G8" s="19" t="n">
        <v>1</v>
      </c>
      <c r="H8" s="20" t="n">
        <v>3.15</v>
      </c>
      <c r="I8" s="21">
        <f>IF(OR(G8="",H8="",G8=0),"",H8/G8)</f>
        <v/>
      </c>
      <c r="J8" s="19" t="n">
        <v>1</v>
      </c>
      <c r="K8" s="20" t="n">
        <v>3.6</v>
      </c>
      <c r="L8" s="21">
        <f>IF(OR(J8="",K8="",J8=0),"",K8/J8)</f>
        <v/>
      </c>
      <c r="M8" s="21">
        <f>IF(COUNT(F8,I8,L8)=0,"",MIN(F8,I8,L8))</f>
        <v/>
      </c>
      <c r="N8" s="22">
        <f>IF(M8="","",IF(F8=M8,$D$4,IF(I8=M8,$G$4,$J$4)))</f>
        <v/>
      </c>
      <c r="O8" s="18" t="inlineStr">
        <is>
          <t>C</t>
        </is>
      </c>
      <c r="P8" s="21">
        <f>IF(O8="","",IF(O8="A",F8,IF(O8="B",I8,L8)))</f>
        <v/>
      </c>
      <c r="Q8" s="21">
        <f>IF(OR(P8="",M8="",C8=""),"",(P8-M8)*C8)</f>
        <v/>
      </c>
    </row>
    <row r="9">
      <c r="A9" s="17" t="inlineStr">
        <is>
          <t>Mozzarella</t>
        </is>
      </c>
      <c r="B9" s="18" t="inlineStr">
        <is>
          <t>kg</t>
        </is>
      </c>
      <c r="C9" s="19" t="n">
        <v>300</v>
      </c>
      <c r="D9" s="19" t="n">
        <v>2.5</v>
      </c>
      <c r="E9" s="20" t="n">
        <v>21.5</v>
      </c>
      <c r="F9" s="21">
        <f>IF(OR(D9="",E9="",D9=0),"",E9/D9)</f>
        <v/>
      </c>
      <c r="G9" s="19" t="n">
        <v>1</v>
      </c>
      <c r="H9" s="20" t="n">
        <v>9.4</v>
      </c>
      <c r="I9" s="21">
        <f>IF(OR(G9="",H9="",G9=0),"",H9/G9)</f>
        <v/>
      </c>
      <c r="J9" s="19" t="n"/>
      <c r="K9" s="20" t="n"/>
      <c r="L9" s="21">
        <f>IF(OR(J9="",K9="",J9=0),"",K9/J9)</f>
        <v/>
      </c>
      <c r="M9" s="21">
        <f>IF(COUNT(F9,I9,L9)=0,"",MIN(F9,I9,L9))</f>
        <v/>
      </c>
      <c r="N9" s="22">
        <f>IF(M9="","",IF(F9=M9,$D$4,IF(I9=M9,$G$4,$J$4)))</f>
        <v/>
      </c>
      <c r="O9" s="18" t="inlineStr">
        <is>
          <t>B</t>
        </is>
      </c>
      <c r="P9" s="21">
        <f>IF(O9="","",IF(O9="A",F9,IF(O9="B",I9,L9)))</f>
        <v/>
      </c>
      <c r="Q9" s="21">
        <f>IF(OR(P9="",M9="",C9=""),"",(P9-M9)*C9)</f>
        <v/>
      </c>
    </row>
    <row r="10">
      <c r="A10" s="17" t="inlineStr">
        <is>
          <t>Tomaten gehackt</t>
        </is>
      </c>
      <c r="B10" s="18" t="inlineStr">
        <is>
          <t>kg</t>
        </is>
      </c>
      <c r="C10" s="19" t="n">
        <v>450</v>
      </c>
      <c r="D10" s="19" t="n">
        <v>15</v>
      </c>
      <c r="E10" s="20" t="n">
        <v>16.8</v>
      </c>
      <c r="F10" s="21">
        <f>IF(OR(D10="",E10="",D10=0),"",E10/D10)</f>
        <v/>
      </c>
      <c r="G10" s="19" t="n">
        <v>2.5</v>
      </c>
      <c r="H10" s="20" t="n">
        <v>3.1</v>
      </c>
      <c r="I10" s="21">
        <f>IF(OR(G10="",H10="",G10=0),"",H10/G10)</f>
        <v/>
      </c>
      <c r="J10" s="19" t="n">
        <v>2.5</v>
      </c>
      <c r="K10" s="20" t="n">
        <v>2.95</v>
      </c>
      <c r="L10" s="21">
        <f>IF(OR(J10="",K10="",J10=0),"",K10/J10)</f>
        <v/>
      </c>
      <c r="M10" s="21">
        <f>IF(COUNT(F10,I10,L10)=0,"",MIN(F10,I10,L10))</f>
        <v/>
      </c>
      <c r="N10" s="22">
        <f>IF(M10="","",IF(F10=M10,$D$4,IF(I10=M10,$G$4,$J$4)))</f>
        <v/>
      </c>
      <c r="O10" s="18" t="inlineStr">
        <is>
          <t>A</t>
        </is>
      </c>
      <c r="P10" s="21">
        <f>IF(O10="","",IF(O10="A",F10,IF(O10="B",I10,L10)))</f>
        <v/>
      </c>
      <c r="Q10" s="21">
        <f>IF(OR(P10="",M10="",C10=""),"",(P10-M10)*C10)</f>
        <v/>
      </c>
    </row>
    <row r="11">
      <c r="A11" s="23" t="n"/>
      <c r="B11" s="24" t="n"/>
      <c r="C11" s="25" t="n"/>
      <c r="D11" s="25" t="n"/>
      <c r="E11" s="26" t="n"/>
      <c r="F11" s="21">
        <f>IF(OR(D11="",E11="",D11=0),"",E11/D11)</f>
        <v/>
      </c>
      <c r="G11" s="25" t="n"/>
      <c r="H11" s="26" t="n"/>
      <c r="I11" s="21">
        <f>IF(OR(G11="",H11="",G11=0),"",H11/G11)</f>
        <v/>
      </c>
      <c r="J11" s="25" t="n"/>
      <c r="K11" s="26" t="n"/>
      <c r="L11" s="21">
        <f>IF(OR(J11="",K11="",J11=0),"",K11/J11)</f>
        <v/>
      </c>
      <c r="M11" s="21">
        <f>IF(COUNT(F11,I11,L11)=0,"",MIN(F11,I11,L11))</f>
        <v/>
      </c>
      <c r="N11" s="22">
        <f>IF(M11="","",IF(F11=M11,$D$4,IF(I11=M11,$G$4,$J$4)))</f>
        <v/>
      </c>
      <c r="O11" s="24" t="n"/>
      <c r="P11" s="21">
        <f>IF(O11="","",IF(O11="A",F11,IF(O11="B",I11,L11)))</f>
        <v/>
      </c>
      <c r="Q11" s="21">
        <f>IF(OR(P11="",M11="",C11=""),"",(P11-M11)*C11)</f>
        <v/>
      </c>
    </row>
    <row r="12">
      <c r="A12" s="23" t="n"/>
      <c r="B12" s="24" t="n"/>
      <c r="C12" s="25" t="n"/>
      <c r="D12" s="25" t="n"/>
      <c r="E12" s="26" t="n"/>
      <c r="F12" s="21">
        <f>IF(OR(D12="",E12="",D12=0),"",E12/D12)</f>
        <v/>
      </c>
      <c r="G12" s="25" t="n"/>
      <c r="H12" s="26" t="n"/>
      <c r="I12" s="21">
        <f>IF(OR(G12="",H12="",G12=0),"",H12/G12)</f>
        <v/>
      </c>
      <c r="J12" s="25" t="n"/>
      <c r="K12" s="26" t="n"/>
      <c r="L12" s="21">
        <f>IF(OR(J12="",K12="",J12=0),"",K12/J12)</f>
        <v/>
      </c>
      <c r="M12" s="21">
        <f>IF(COUNT(F12,I12,L12)=0,"",MIN(F12,I12,L12))</f>
        <v/>
      </c>
      <c r="N12" s="22">
        <f>IF(M12="","",IF(F12=M12,$D$4,IF(I12=M12,$G$4,$J$4)))</f>
        <v/>
      </c>
      <c r="O12" s="24" t="n"/>
      <c r="P12" s="21">
        <f>IF(O12="","",IF(O12="A",F12,IF(O12="B",I12,L12)))</f>
        <v/>
      </c>
      <c r="Q12" s="21">
        <f>IF(OR(P12="",M12="",C12=""),"",(P12-M12)*C12)</f>
        <v/>
      </c>
    </row>
    <row r="13">
      <c r="A13" s="23" t="n"/>
      <c r="B13" s="24" t="n"/>
      <c r="C13" s="25" t="n"/>
      <c r="D13" s="25" t="n"/>
      <c r="E13" s="26" t="n"/>
      <c r="F13" s="21">
        <f>IF(OR(D13="",E13="",D13=0),"",E13/D13)</f>
        <v/>
      </c>
      <c r="G13" s="25" t="n"/>
      <c r="H13" s="26" t="n"/>
      <c r="I13" s="21">
        <f>IF(OR(G13="",H13="",G13=0),"",H13/G13)</f>
        <v/>
      </c>
      <c r="J13" s="25" t="n"/>
      <c r="K13" s="26" t="n"/>
      <c r="L13" s="21">
        <f>IF(OR(J13="",K13="",J13=0),"",K13/J13)</f>
        <v/>
      </c>
      <c r="M13" s="21">
        <f>IF(COUNT(F13,I13,L13)=0,"",MIN(F13,I13,L13))</f>
        <v/>
      </c>
      <c r="N13" s="22">
        <f>IF(M13="","",IF(F13=M13,$D$4,IF(I13=M13,$G$4,$J$4)))</f>
        <v/>
      </c>
      <c r="O13" s="24" t="n"/>
      <c r="P13" s="21">
        <f>IF(O13="","",IF(O13="A",F13,IF(O13="B",I13,L13)))</f>
        <v/>
      </c>
      <c r="Q13" s="21">
        <f>IF(OR(P13="",M13="",C13=""),"",(P13-M13)*C13)</f>
        <v/>
      </c>
    </row>
    <row r="14">
      <c r="A14" s="23" t="n"/>
      <c r="B14" s="24" t="n"/>
      <c r="C14" s="25" t="n"/>
      <c r="D14" s="25" t="n"/>
      <c r="E14" s="26" t="n"/>
      <c r="F14" s="21">
        <f>IF(OR(D14="",E14="",D14=0),"",E14/D14)</f>
        <v/>
      </c>
      <c r="G14" s="25" t="n"/>
      <c r="H14" s="26" t="n"/>
      <c r="I14" s="21">
        <f>IF(OR(G14="",H14="",G14=0),"",H14/G14)</f>
        <v/>
      </c>
      <c r="J14" s="25" t="n"/>
      <c r="K14" s="26" t="n"/>
      <c r="L14" s="21">
        <f>IF(OR(J14="",K14="",J14=0),"",K14/J14)</f>
        <v/>
      </c>
      <c r="M14" s="21">
        <f>IF(COUNT(F14,I14,L14)=0,"",MIN(F14,I14,L14))</f>
        <v/>
      </c>
      <c r="N14" s="22">
        <f>IF(M14="","",IF(F14=M14,$D$4,IF(I14=M14,$G$4,$J$4)))</f>
        <v/>
      </c>
      <c r="O14" s="24" t="n"/>
      <c r="P14" s="21">
        <f>IF(O14="","",IF(O14="A",F14,IF(O14="B",I14,L14)))</f>
        <v/>
      </c>
      <c r="Q14" s="21">
        <f>IF(OR(P14="",M14="",C14=""),"",(P14-M14)*C14)</f>
        <v/>
      </c>
    </row>
    <row r="15">
      <c r="A15" s="23" t="n"/>
      <c r="B15" s="24" t="n"/>
      <c r="C15" s="25" t="n"/>
      <c r="D15" s="25" t="n"/>
      <c r="E15" s="26" t="n"/>
      <c r="F15" s="21">
        <f>IF(OR(D15="",E15="",D15=0),"",E15/D15)</f>
        <v/>
      </c>
      <c r="G15" s="25" t="n"/>
      <c r="H15" s="26" t="n"/>
      <c r="I15" s="21">
        <f>IF(OR(G15="",H15="",G15=0),"",H15/G15)</f>
        <v/>
      </c>
      <c r="J15" s="25" t="n"/>
      <c r="K15" s="26" t="n"/>
      <c r="L15" s="21">
        <f>IF(OR(J15="",K15="",J15=0),"",K15/J15)</f>
        <v/>
      </c>
      <c r="M15" s="21">
        <f>IF(COUNT(F15,I15,L15)=0,"",MIN(F15,I15,L15))</f>
        <v/>
      </c>
      <c r="N15" s="22">
        <f>IF(M15="","",IF(F15=M15,$D$4,IF(I15=M15,$G$4,$J$4)))</f>
        <v/>
      </c>
      <c r="O15" s="24" t="n"/>
      <c r="P15" s="21">
        <f>IF(O15="","",IF(O15="A",F15,IF(O15="B",I15,L15)))</f>
        <v/>
      </c>
      <c r="Q15" s="21">
        <f>IF(OR(P15="",M15="",C15=""),"",(P15-M15)*C15)</f>
        <v/>
      </c>
    </row>
    <row r="16">
      <c r="A16" s="23" t="n"/>
      <c r="B16" s="24" t="n"/>
      <c r="C16" s="25" t="n"/>
      <c r="D16" s="25" t="n"/>
      <c r="E16" s="26" t="n"/>
      <c r="F16" s="21">
        <f>IF(OR(D16="",E16="",D16=0),"",E16/D16)</f>
        <v/>
      </c>
      <c r="G16" s="25" t="n"/>
      <c r="H16" s="26" t="n"/>
      <c r="I16" s="21">
        <f>IF(OR(G16="",H16="",G16=0),"",H16/G16)</f>
        <v/>
      </c>
      <c r="J16" s="25" t="n"/>
      <c r="K16" s="26" t="n"/>
      <c r="L16" s="21">
        <f>IF(OR(J16="",K16="",J16=0),"",K16/J16)</f>
        <v/>
      </c>
      <c r="M16" s="21">
        <f>IF(COUNT(F16,I16,L16)=0,"",MIN(F16,I16,L16))</f>
        <v/>
      </c>
      <c r="N16" s="22">
        <f>IF(M16="","",IF(F16=M16,$D$4,IF(I16=M16,$G$4,$J$4)))</f>
        <v/>
      </c>
      <c r="O16" s="24" t="n"/>
      <c r="P16" s="21">
        <f>IF(O16="","",IF(O16="A",F16,IF(O16="B",I16,L16)))</f>
        <v/>
      </c>
      <c r="Q16" s="21">
        <f>IF(OR(P16="",M16="",C16=""),"",(P16-M16)*C16)</f>
        <v/>
      </c>
    </row>
    <row r="17">
      <c r="A17" s="23" t="n"/>
      <c r="B17" s="24" t="n"/>
      <c r="C17" s="25" t="n"/>
      <c r="D17" s="25" t="n"/>
      <c r="E17" s="26" t="n"/>
      <c r="F17" s="21">
        <f>IF(OR(D17="",E17="",D17=0),"",E17/D17)</f>
        <v/>
      </c>
      <c r="G17" s="25" t="n"/>
      <c r="H17" s="26" t="n"/>
      <c r="I17" s="21">
        <f>IF(OR(G17="",H17="",G17=0),"",H17/G17)</f>
        <v/>
      </c>
      <c r="J17" s="25" t="n"/>
      <c r="K17" s="26" t="n"/>
      <c r="L17" s="21">
        <f>IF(OR(J17="",K17="",J17=0),"",K17/J17)</f>
        <v/>
      </c>
      <c r="M17" s="21">
        <f>IF(COUNT(F17,I17,L17)=0,"",MIN(F17,I17,L17))</f>
        <v/>
      </c>
      <c r="N17" s="22">
        <f>IF(M17="","",IF(F17=M17,$D$4,IF(I17=M17,$G$4,$J$4)))</f>
        <v/>
      </c>
      <c r="O17" s="24" t="n"/>
      <c r="P17" s="21">
        <f>IF(O17="","",IF(O17="A",F17,IF(O17="B",I17,L17)))</f>
        <v/>
      </c>
      <c r="Q17" s="21">
        <f>IF(OR(P17="",M17="",C17=""),"",(P17-M17)*C17)</f>
        <v/>
      </c>
    </row>
    <row r="18">
      <c r="A18" s="23" t="n"/>
      <c r="B18" s="24" t="n"/>
      <c r="C18" s="25" t="n"/>
      <c r="D18" s="25" t="n"/>
      <c r="E18" s="26" t="n"/>
      <c r="F18" s="21">
        <f>IF(OR(D18="",E18="",D18=0),"",E18/D18)</f>
        <v/>
      </c>
      <c r="G18" s="25" t="n"/>
      <c r="H18" s="26" t="n"/>
      <c r="I18" s="21">
        <f>IF(OR(G18="",H18="",G18=0),"",H18/G18)</f>
        <v/>
      </c>
      <c r="J18" s="25" t="n"/>
      <c r="K18" s="26" t="n"/>
      <c r="L18" s="21">
        <f>IF(OR(J18="",K18="",J18=0),"",K18/J18)</f>
        <v/>
      </c>
      <c r="M18" s="21">
        <f>IF(COUNT(F18,I18,L18)=0,"",MIN(F18,I18,L18))</f>
        <v/>
      </c>
      <c r="N18" s="22">
        <f>IF(M18="","",IF(F18=M18,$D$4,IF(I18=M18,$G$4,$J$4)))</f>
        <v/>
      </c>
      <c r="O18" s="24" t="n"/>
      <c r="P18" s="21">
        <f>IF(O18="","",IF(O18="A",F18,IF(O18="B",I18,L18)))</f>
        <v/>
      </c>
      <c r="Q18" s="21">
        <f>IF(OR(P18="",M18="",C18=""),"",(P18-M18)*C18)</f>
        <v/>
      </c>
    </row>
    <row r="19">
      <c r="A19" s="23" t="n"/>
      <c r="B19" s="24" t="n"/>
      <c r="C19" s="25" t="n"/>
      <c r="D19" s="25" t="n"/>
      <c r="E19" s="26" t="n"/>
      <c r="F19" s="21">
        <f>IF(OR(D19="",E19="",D19=0),"",E19/D19)</f>
        <v/>
      </c>
      <c r="G19" s="25" t="n"/>
      <c r="H19" s="26" t="n"/>
      <c r="I19" s="21">
        <f>IF(OR(G19="",H19="",G19=0),"",H19/G19)</f>
        <v/>
      </c>
      <c r="J19" s="25" t="n"/>
      <c r="K19" s="26" t="n"/>
      <c r="L19" s="21">
        <f>IF(OR(J19="",K19="",J19=0),"",K19/J19)</f>
        <v/>
      </c>
      <c r="M19" s="21">
        <f>IF(COUNT(F19,I19,L19)=0,"",MIN(F19,I19,L19))</f>
        <v/>
      </c>
      <c r="N19" s="22">
        <f>IF(M19="","",IF(F19=M19,$D$4,IF(I19=M19,$G$4,$J$4)))</f>
        <v/>
      </c>
      <c r="O19" s="24" t="n"/>
      <c r="P19" s="21">
        <f>IF(O19="","",IF(O19="A",F19,IF(O19="B",I19,L19)))</f>
        <v/>
      </c>
      <c r="Q19" s="21">
        <f>IF(OR(P19="",M19="",C19=""),"",(P19-M19)*C19)</f>
        <v/>
      </c>
    </row>
    <row r="20">
      <c r="A20" s="23" t="n"/>
      <c r="B20" s="24" t="n"/>
      <c r="C20" s="25" t="n"/>
      <c r="D20" s="25" t="n"/>
      <c r="E20" s="26" t="n"/>
      <c r="F20" s="21">
        <f>IF(OR(D20="",E20="",D20=0),"",E20/D20)</f>
        <v/>
      </c>
      <c r="G20" s="25" t="n"/>
      <c r="H20" s="26" t="n"/>
      <c r="I20" s="21">
        <f>IF(OR(G20="",H20="",G20=0),"",H20/G20)</f>
        <v/>
      </c>
      <c r="J20" s="25" t="n"/>
      <c r="K20" s="26" t="n"/>
      <c r="L20" s="21">
        <f>IF(OR(J20="",K20="",J20=0),"",K20/J20)</f>
        <v/>
      </c>
      <c r="M20" s="21">
        <f>IF(COUNT(F20,I20,L20)=0,"",MIN(F20,I20,L20))</f>
        <v/>
      </c>
      <c r="N20" s="22">
        <f>IF(M20="","",IF(F20=M20,$D$4,IF(I20=M20,$G$4,$J$4)))</f>
        <v/>
      </c>
      <c r="O20" s="24" t="n"/>
      <c r="P20" s="21">
        <f>IF(O20="","",IF(O20="A",F20,IF(O20="B",I20,L20)))</f>
        <v/>
      </c>
      <c r="Q20" s="21">
        <f>IF(OR(P20="",M20="",C20=""),"",(P20-M20)*C20)</f>
        <v/>
      </c>
    </row>
    <row r="21">
      <c r="A21" s="23" t="n"/>
      <c r="B21" s="24" t="n"/>
      <c r="C21" s="25" t="n"/>
      <c r="D21" s="25" t="n"/>
      <c r="E21" s="26" t="n"/>
      <c r="F21" s="21">
        <f>IF(OR(D21="",E21="",D21=0),"",E21/D21)</f>
        <v/>
      </c>
      <c r="G21" s="25" t="n"/>
      <c r="H21" s="26" t="n"/>
      <c r="I21" s="21">
        <f>IF(OR(G21="",H21="",G21=0),"",H21/G21)</f>
        <v/>
      </c>
      <c r="J21" s="25" t="n"/>
      <c r="K21" s="26" t="n"/>
      <c r="L21" s="21">
        <f>IF(OR(J21="",K21="",J21=0),"",K21/J21)</f>
        <v/>
      </c>
      <c r="M21" s="21">
        <f>IF(COUNT(F21,I21,L21)=0,"",MIN(F21,I21,L21))</f>
        <v/>
      </c>
      <c r="N21" s="22">
        <f>IF(M21="","",IF(F21=M21,$D$4,IF(I21=M21,$G$4,$J$4)))</f>
        <v/>
      </c>
      <c r="O21" s="24" t="n"/>
      <c r="P21" s="21">
        <f>IF(O21="","",IF(O21="A",F21,IF(O21="B",I21,L21)))</f>
        <v/>
      </c>
      <c r="Q21" s="21">
        <f>IF(OR(P21="",M21="",C21=""),"",(P21-M21)*C21)</f>
        <v/>
      </c>
    </row>
    <row r="22">
      <c r="A22" s="23" t="n"/>
      <c r="B22" s="24" t="n"/>
      <c r="C22" s="25" t="n"/>
      <c r="D22" s="25" t="n"/>
      <c r="E22" s="26" t="n"/>
      <c r="F22" s="21">
        <f>IF(OR(D22="",E22="",D22=0),"",E22/D22)</f>
        <v/>
      </c>
      <c r="G22" s="25" t="n"/>
      <c r="H22" s="26" t="n"/>
      <c r="I22" s="21">
        <f>IF(OR(G22="",H22="",G22=0),"",H22/G22)</f>
        <v/>
      </c>
      <c r="J22" s="25" t="n"/>
      <c r="K22" s="26" t="n"/>
      <c r="L22" s="21">
        <f>IF(OR(J22="",K22="",J22=0),"",K22/J22)</f>
        <v/>
      </c>
      <c r="M22" s="21">
        <f>IF(COUNT(F22,I22,L22)=0,"",MIN(F22,I22,L22))</f>
        <v/>
      </c>
      <c r="N22" s="22">
        <f>IF(M22="","",IF(F22=M22,$D$4,IF(I22=M22,$G$4,$J$4)))</f>
        <v/>
      </c>
      <c r="O22" s="24" t="n"/>
      <c r="P22" s="21">
        <f>IF(O22="","",IF(O22="A",F22,IF(O22="B",I22,L22)))</f>
        <v/>
      </c>
      <c r="Q22" s="21">
        <f>IF(OR(P22="",M22="",C22=""),"",(P22-M22)*C22)</f>
        <v/>
      </c>
    </row>
    <row r="23">
      <c r="A23" s="23" t="n"/>
      <c r="B23" s="24" t="n"/>
      <c r="C23" s="25" t="n"/>
      <c r="D23" s="25" t="n"/>
      <c r="E23" s="26" t="n"/>
      <c r="F23" s="21">
        <f>IF(OR(D23="",E23="",D23=0),"",E23/D23)</f>
        <v/>
      </c>
      <c r="G23" s="25" t="n"/>
      <c r="H23" s="26" t="n"/>
      <c r="I23" s="21">
        <f>IF(OR(G23="",H23="",G23=0),"",H23/G23)</f>
        <v/>
      </c>
      <c r="J23" s="25" t="n"/>
      <c r="K23" s="26" t="n"/>
      <c r="L23" s="21">
        <f>IF(OR(J23="",K23="",J23=0),"",K23/J23)</f>
        <v/>
      </c>
      <c r="M23" s="21">
        <f>IF(COUNT(F23,I23,L23)=0,"",MIN(F23,I23,L23))</f>
        <v/>
      </c>
      <c r="N23" s="22">
        <f>IF(M23="","",IF(F23=M23,$D$4,IF(I23=M23,$G$4,$J$4)))</f>
        <v/>
      </c>
      <c r="O23" s="24" t="n"/>
      <c r="P23" s="21">
        <f>IF(O23="","",IF(O23="A",F23,IF(O23="B",I23,L23)))</f>
        <v/>
      </c>
      <c r="Q23" s="21">
        <f>IF(OR(P23="",M23="",C23=""),"",(P23-M23)*C23)</f>
        <v/>
      </c>
    </row>
    <row r="24">
      <c r="A24" s="23" t="n"/>
      <c r="B24" s="24" t="n"/>
      <c r="C24" s="25" t="n"/>
      <c r="D24" s="25" t="n"/>
      <c r="E24" s="26" t="n"/>
      <c r="F24" s="21">
        <f>IF(OR(D24="",E24="",D24=0),"",E24/D24)</f>
        <v/>
      </c>
      <c r="G24" s="25" t="n"/>
      <c r="H24" s="26" t="n"/>
      <c r="I24" s="21">
        <f>IF(OR(G24="",H24="",G24=0),"",H24/G24)</f>
        <v/>
      </c>
      <c r="J24" s="25" t="n"/>
      <c r="K24" s="26" t="n"/>
      <c r="L24" s="21">
        <f>IF(OR(J24="",K24="",J24=0),"",K24/J24)</f>
        <v/>
      </c>
      <c r="M24" s="21">
        <f>IF(COUNT(F24,I24,L24)=0,"",MIN(F24,I24,L24))</f>
        <v/>
      </c>
      <c r="N24" s="22">
        <f>IF(M24="","",IF(F24=M24,$D$4,IF(I24=M24,$G$4,$J$4)))</f>
        <v/>
      </c>
      <c r="O24" s="24" t="n"/>
      <c r="P24" s="21">
        <f>IF(O24="","",IF(O24="A",F24,IF(O24="B",I24,L24)))</f>
        <v/>
      </c>
      <c r="Q24" s="21">
        <f>IF(OR(P24="",M24="",C24=""),"",(P24-M24)*C24)</f>
        <v/>
      </c>
    </row>
    <row r="25">
      <c r="A25" s="23" t="n"/>
      <c r="B25" s="24" t="n"/>
      <c r="C25" s="25" t="n"/>
      <c r="D25" s="25" t="n"/>
      <c r="E25" s="26" t="n"/>
      <c r="F25" s="21">
        <f>IF(OR(D25="",E25="",D25=0),"",E25/D25)</f>
        <v/>
      </c>
      <c r="G25" s="25" t="n"/>
      <c r="H25" s="26" t="n"/>
      <c r="I25" s="21">
        <f>IF(OR(G25="",H25="",G25=0),"",H25/G25)</f>
        <v/>
      </c>
      <c r="J25" s="25" t="n"/>
      <c r="K25" s="26" t="n"/>
      <c r="L25" s="21">
        <f>IF(OR(J25="",K25="",J25=0),"",K25/J25)</f>
        <v/>
      </c>
      <c r="M25" s="21">
        <f>IF(COUNT(F25,I25,L25)=0,"",MIN(F25,I25,L25))</f>
        <v/>
      </c>
      <c r="N25" s="22">
        <f>IF(M25="","",IF(F25=M25,$D$4,IF(I25=M25,$G$4,$J$4)))</f>
        <v/>
      </c>
      <c r="O25" s="24" t="n"/>
      <c r="P25" s="21">
        <f>IF(O25="","",IF(O25="A",F25,IF(O25="B",I25,L25)))</f>
        <v/>
      </c>
      <c r="Q25" s="21">
        <f>IF(OR(P25="",M25="",C25=""),"",(P25-M25)*C25)</f>
        <v/>
      </c>
    </row>
    <row r="26">
      <c r="A26" s="23" t="n"/>
      <c r="B26" s="24" t="n"/>
      <c r="C26" s="25" t="n"/>
      <c r="D26" s="25" t="n"/>
      <c r="E26" s="26" t="n"/>
      <c r="F26" s="21">
        <f>IF(OR(D26="",E26="",D26=0),"",E26/D26)</f>
        <v/>
      </c>
      <c r="G26" s="25" t="n"/>
      <c r="H26" s="26" t="n"/>
      <c r="I26" s="21">
        <f>IF(OR(G26="",H26="",G26=0),"",H26/G26)</f>
        <v/>
      </c>
      <c r="J26" s="25" t="n"/>
      <c r="K26" s="26" t="n"/>
      <c r="L26" s="21">
        <f>IF(OR(J26="",K26="",J26=0),"",K26/J26)</f>
        <v/>
      </c>
      <c r="M26" s="21">
        <f>IF(COUNT(F26,I26,L26)=0,"",MIN(F26,I26,L26))</f>
        <v/>
      </c>
      <c r="N26" s="22">
        <f>IF(M26="","",IF(F26=M26,$D$4,IF(I26=M26,$G$4,$J$4)))</f>
        <v/>
      </c>
      <c r="O26" s="24" t="n"/>
      <c r="P26" s="21">
        <f>IF(O26="","",IF(O26="A",F26,IF(O26="B",I26,L26)))</f>
        <v/>
      </c>
      <c r="Q26" s="21">
        <f>IF(OR(P26="",M26="",C26=""),"",(P26-M26)*C26)</f>
        <v/>
      </c>
    </row>
    <row r="27">
      <c r="A27" s="23" t="n"/>
      <c r="B27" s="24" t="n"/>
      <c r="C27" s="25" t="n"/>
      <c r="D27" s="25" t="n"/>
      <c r="E27" s="26" t="n"/>
      <c r="F27" s="21">
        <f>IF(OR(D27="",E27="",D27=0),"",E27/D27)</f>
        <v/>
      </c>
      <c r="G27" s="25" t="n"/>
      <c r="H27" s="26" t="n"/>
      <c r="I27" s="21">
        <f>IF(OR(G27="",H27="",G27=0),"",H27/G27)</f>
        <v/>
      </c>
      <c r="J27" s="25" t="n"/>
      <c r="K27" s="26" t="n"/>
      <c r="L27" s="21">
        <f>IF(OR(J27="",K27="",J27=0),"",K27/J27)</f>
        <v/>
      </c>
      <c r="M27" s="21">
        <f>IF(COUNT(F27,I27,L27)=0,"",MIN(F27,I27,L27))</f>
        <v/>
      </c>
      <c r="N27" s="22">
        <f>IF(M27="","",IF(F27=M27,$D$4,IF(I27=M27,$G$4,$J$4)))</f>
        <v/>
      </c>
      <c r="O27" s="24" t="n"/>
      <c r="P27" s="21">
        <f>IF(O27="","",IF(O27="A",F27,IF(O27="B",I27,L27)))</f>
        <v/>
      </c>
      <c r="Q27" s="21">
        <f>IF(OR(P27="",M27="",C27=""),"",(P27-M27)*C27)</f>
        <v/>
      </c>
    </row>
    <row r="28">
      <c r="A28" s="23" t="n"/>
      <c r="B28" s="24" t="n"/>
      <c r="C28" s="25" t="n"/>
      <c r="D28" s="25" t="n"/>
      <c r="E28" s="26" t="n"/>
      <c r="F28" s="21">
        <f>IF(OR(D28="",E28="",D28=0),"",E28/D28)</f>
        <v/>
      </c>
      <c r="G28" s="25" t="n"/>
      <c r="H28" s="26" t="n"/>
      <c r="I28" s="21">
        <f>IF(OR(G28="",H28="",G28=0),"",H28/G28)</f>
        <v/>
      </c>
      <c r="J28" s="25" t="n"/>
      <c r="K28" s="26" t="n"/>
      <c r="L28" s="21">
        <f>IF(OR(J28="",K28="",J28=0),"",K28/J28)</f>
        <v/>
      </c>
      <c r="M28" s="21">
        <f>IF(COUNT(F28,I28,L28)=0,"",MIN(F28,I28,L28))</f>
        <v/>
      </c>
      <c r="N28" s="22">
        <f>IF(M28="","",IF(F28=M28,$D$4,IF(I28=M28,$G$4,$J$4)))</f>
        <v/>
      </c>
      <c r="O28" s="24" t="n"/>
      <c r="P28" s="21">
        <f>IF(O28="","",IF(O28="A",F28,IF(O28="B",I28,L28)))</f>
        <v/>
      </c>
      <c r="Q28" s="21">
        <f>IF(OR(P28="",M28="",C28=""),"",(P28-M28)*C28)</f>
        <v/>
      </c>
    </row>
    <row r="29">
      <c r="A29" s="23" t="n"/>
      <c r="B29" s="24" t="n"/>
      <c r="C29" s="25" t="n"/>
      <c r="D29" s="25" t="n"/>
      <c r="E29" s="26" t="n"/>
      <c r="F29" s="21">
        <f>IF(OR(D29="",E29="",D29=0),"",E29/D29)</f>
        <v/>
      </c>
      <c r="G29" s="25" t="n"/>
      <c r="H29" s="26" t="n"/>
      <c r="I29" s="21">
        <f>IF(OR(G29="",H29="",G29=0),"",H29/G29)</f>
        <v/>
      </c>
      <c r="J29" s="25" t="n"/>
      <c r="K29" s="26" t="n"/>
      <c r="L29" s="21">
        <f>IF(OR(J29="",K29="",J29=0),"",K29/J29)</f>
        <v/>
      </c>
      <c r="M29" s="21">
        <f>IF(COUNT(F29,I29,L29)=0,"",MIN(F29,I29,L29))</f>
        <v/>
      </c>
      <c r="N29" s="22">
        <f>IF(M29="","",IF(F29=M29,$D$4,IF(I29=M29,$G$4,$J$4)))</f>
        <v/>
      </c>
      <c r="O29" s="24" t="n"/>
      <c r="P29" s="21">
        <f>IF(O29="","",IF(O29="A",F29,IF(O29="B",I29,L29)))</f>
        <v/>
      </c>
      <c r="Q29" s="21">
        <f>IF(OR(P29="",M29="",C29=""),"",(P29-M29)*C29)</f>
        <v/>
      </c>
    </row>
    <row r="30">
      <c r="A30" s="23" t="n"/>
      <c r="B30" s="24" t="n"/>
      <c r="C30" s="25" t="n"/>
      <c r="D30" s="25" t="n"/>
      <c r="E30" s="26" t="n"/>
      <c r="F30" s="21">
        <f>IF(OR(D30="",E30="",D30=0),"",E30/D30)</f>
        <v/>
      </c>
      <c r="G30" s="25" t="n"/>
      <c r="H30" s="26" t="n"/>
      <c r="I30" s="21">
        <f>IF(OR(G30="",H30="",G30=0),"",H30/G30)</f>
        <v/>
      </c>
      <c r="J30" s="25" t="n"/>
      <c r="K30" s="26" t="n"/>
      <c r="L30" s="21">
        <f>IF(OR(J30="",K30="",J30=0),"",K30/J30)</f>
        <v/>
      </c>
      <c r="M30" s="21">
        <f>IF(COUNT(F30,I30,L30)=0,"",MIN(F30,I30,L30))</f>
        <v/>
      </c>
      <c r="N30" s="22">
        <f>IF(M30="","",IF(F30=M30,$D$4,IF(I30=M30,$G$4,$J$4)))</f>
        <v/>
      </c>
      <c r="O30" s="24" t="n"/>
      <c r="P30" s="21">
        <f>IF(O30="","",IF(O30="A",F30,IF(O30="B",I30,L30)))</f>
        <v/>
      </c>
      <c r="Q30" s="21">
        <f>IF(OR(P30="",M30="",C30=""),"",(P30-M30)*C30)</f>
        <v/>
      </c>
    </row>
    <row r="31">
      <c r="A31" s="23" t="n"/>
      <c r="B31" s="24" t="n"/>
      <c r="C31" s="25" t="n"/>
      <c r="D31" s="25" t="n"/>
      <c r="E31" s="26" t="n"/>
      <c r="F31" s="21">
        <f>IF(OR(D31="",E31="",D31=0),"",E31/D31)</f>
        <v/>
      </c>
      <c r="G31" s="25" t="n"/>
      <c r="H31" s="26" t="n"/>
      <c r="I31" s="21">
        <f>IF(OR(G31="",H31="",G31=0),"",H31/G31)</f>
        <v/>
      </c>
      <c r="J31" s="25" t="n"/>
      <c r="K31" s="26" t="n"/>
      <c r="L31" s="21">
        <f>IF(OR(J31="",K31="",J31=0),"",K31/J31)</f>
        <v/>
      </c>
      <c r="M31" s="21">
        <f>IF(COUNT(F31,I31,L31)=0,"",MIN(F31,I31,L31))</f>
        <v/>
      </c>
      <c r="N31" s="22">
        <f>IF(M31="","",IF(F31=M31,$D$4,IF(I31=M31,$G$4,$J$4)))</f>
        <v/>
      </c>
      <c r="O31" s="24" t="n"/>
      <c r="P31" s="21">
        <f>IF(O31="","",IF(O31="A",F31,IF(O31="B",I31,L31)))</f>
        <v/>
      </c>
      <c r="Q31" s="21">
        <f>IF(OR(P31="",M31="",C31=""),"",(P31-M31)*C31)</f>
        <v/>
      </c>
    </row>
    <row r="32">
      <c r="A32" s="23" t="n"/>
      <c r="B32" s="24" t="n"/>
      <c r="C32" s="25" t="n"/>
      <c r="D32" s="25" t="n"/>
      <c r="E32" s="26" t="n"/>
      <c r="F32" s="21">
        <f>IF(OR(D32="",E32="",D32=0),"",E32/D32)</f>
        <v/>
      </c>
      <c r="G32" s="25" t="n"/>
      <c r="H32" s="26" t="n"/>
      <c r="I32" s="21">
        <f>IF(OR(G32="",H32="",G32=0),"",H32/G32)</f>
        <v/>
      </c>
      <c r="J32" s="25" t="n"/>
      <c r="K32" s="26" t="n"/>
      <c r="L32" s="21">
        <f>IF(OR(J32="",K32="",J32=0),"",K32/J32)</f>
        <v/>
      </c>
      <c r="M32" s="21">
        <f>IF(COUNT(F32,I32,L32)=0,"",MIN(F32,I32,L32))</f>
        <v/>
      </c>
      <c r="N32" s="22">
        <f>IF(M32="","",IF(F32=M32,$D$4,IF(I32=M32,$G$4,$J$4)))</f>
        <v/>
      </c>
      <c r="O32" s="24" t="n"/>
      <c r="P32" s="21">
        <f>IF(O32="","",IF(O32="A",F32,IF(O32="B",I32,L32)))</f>
        <v/>
      </c>
      <c r="Q32" s="21">
        <f>IF(OR(P32="",M32="",C32=""),"",(P32-M32)*C32)</f>
        <v/>
      </c>
    </row>
    <row r="33">
      <c r="A33" s="23" t="n"/>
      <c r="B33" s="24" t="n"/>
      <c r="C33" s="25" t="n"/>
      <c r="D33" s="25" t="n"/>
      <c r="E33" s="26" t="n"/>
      <c r="F33" s="21">
        <f>IF(OR(D33="",E33="",D33=0),"",E33/D33)</f>
        <v/>
      </c>
      <c r="G33" s="25" t="n"/>
      <c r="H33" s="26" t="n"/>
      <c r="I33" s="21">
        <f>IF(OR(G33="",H33="",G33=0),"",H33/G33)</f>
        <v/>
      </c>
      <c r="J33" s="25" t="n"/>
      <c r="K33" s="26" t="n"/>
      <c r="L33" s="21">
        <f>IF(OR(J33="",K33="",J33=0),"",K33/J33)</f>
        <v/>
      </c>
      <c r="M33" s="21">
        <f>IF(COUNT(F33,I33,L33)=0,"",MIN(F33,I33,L33))</f>
        <v/>
      </c>
      <c r="N33" s="22">
        <f>IF(M33="","",IF(F33=M33,$D$4,IF(I33=M33,$G$4,$J$4)))</f>
        <v/>
      </c>
      <c r="O33" s="24" t="n"/>
      <c r="P33" s="21">
        <f>IF(O33="","",IF(O33="A",F33,IF(O33="B",I33,L33)))</f>
        <v/>
      </c>
      <c r="Q33" s="21">
        <f>IF(OR(P33="",M33="",C33=""),"",(P33-M33)*C33)</f>
        <v/>
      </c>
    </row>
    <row r="34">
      <c r="A34" s="23" t="n"/>
      <c r="B34" s="24" t="n"/>
      <c r="C34" s="25" t="n"/>
      <c r="D34" s="25" t="n"/>
      <c r="E34" s="26" t="n"/>
      <c r="F34" s="21">
        <f>IF(OR(D34="",E34="",D34=0),"",E34/D34)</f>
        <v/>
      </c>
      <c r="G34" s="25" t="n"/>
      <c r="H34" s="26" t="n"/>
      <c r="I34" s="21">
        <f>IF(OR(G34="",H34="",G34=0),"",H34/G34)</f>
        <v/>
      </c>
      <c r="J34" s="25" t="n"/>
      <c r="K34" s="26" t="n"/>
      <c r="L34" s="21">
        <f>IF(OR(J34="",K34="",J34=0),"",K34/J34)</f>
        <v/>
      </c>
      <c r="M34" s="21">
        <f>IF(COUNT(F34,I34,L34)=0,"",MIN(F34,I34,L34))</f>
        <v/>
      </c>
      <c r="N34" s="22">
        <f>IF(M34="","",IF(F34=M34,$D$4,IF(I34=M34,$G$4,$J$4)))</f>
        <v/>
      </c>
      <c r="O34" s="24" t="n"/>
      <c r="P34" s="21">
        <f>IF(O34="","",IF(O34="A",F34,IF(O34="B",I34,L34)))</f>
        <v/>
      </c>
      <c r="Q34" s="21">
        <f>IF(OR(P34="",M34="",C34=""),"",(P34-M34)*C34)</f>
        <v/>
      </c>
    </row>
    <row r="35">
      <c r="A35" s="23" t="n"/>
      <c r="B35" s="24" t="n"/>
      <c r="C35" s="25" t="n"/>
      <c r="D35" s="25" t="n"/>
      <c r="E35" s="26" t="n"/>
      <c r="F35" s="21">
        <f>IF(OR(D35="",E35="",D35=0),"",E35/D35)</f>
        <v/>
      </c>
      <c r="G35" s="25" t="n"/>
      <c r="H35" s="26" t="n"/>
      <c r="I35" s="21">
        <f>IF(OR(G35="",H35="",G35=0),"",H35/G35)</f>
        <v/>
      </c>
      <c r="J35" s="25" t="n"/>
      <c r="K35" s="26" t="n"/>
      <c r="L35" s="21">
        <f>IF(OR(J35="",K35="",J35=0),"",K35/J35)</f>
        <v/>
      </c>
      <c r="M35" s="21">
        <f>IF(COUNT(F35,I35,L35)=0,"",MIN(F35,I35,L35))</f>
        <v/>
      </c>
      <c r="N35" s="22">
        <f>IF(M35="","",IF(F35=M35,$D$4,IF(I35=M35,$G$4,$J$4)))</f>
        <v/>
      </c>
      <c r="O35" s="24" t="n"/>
      <c r="P35" s="21">
        <f>IF(O35="","",IF(O35="A",F35,IF(O35="B",I35,L35)))</f>
        <v/>
      </c>
      <c r="Q35" s="21">
        <f>IF(OR(P35="",M35="",C35=""),"",(P35-M35)*C35)</f>
        <v/>
      </c>
    </row>
    <row r="36">
      <c r="A36" s="23" t="n"/>
      <c r="B36" s="24" t="n"/>
      <c r="C36" s="25" t="n"/>
      <c r="D36" s="25" t="n"/>
      <c r="E36" s="26" t="n"/>
      <c r="F36" s="21">
        <f>IF(OR(D36="",E36="",D36=0),"",E36/D36)</f>
        <v/>
      </c>
      <c r="G36" s="25" t="n"/>
      <c r="H36" s="26" t="n"/>
      <c r="I36" s="21">
        <f>IF(OR(G36="",H36="",G36=0),"",H36/G36)</f>
        <v/>
      </c>
      <c r="J36" s="25" t="n"/>
      <c r="K36" s="26" t="n"/>
      <c r="L36" s="21">
        <f>IF(OR(J36="",K36="",J36=0),"",K36/J36)</f>
        <v/>
      </c>
      <c r="M36" s="21">
        <f>IF(COUNT(F36,I36,L36)=0,"",MIN(F36,I36,L36))</f>
        <v/>
      </c>
      <c r="N36" s="22">
        <f>IF(M36="","",IF(F36=M36,$D$4,IF(I36=M36,$G$4,$J$4)))</f>
        <v/>
      </c>
      <c r="O36" s="24" t="n"/>
      <c r="P36" s="21">
        <f>IF(O36="","",IF(O36="A",F36,IF(O36="B",I36,L36)))</f>
        <v/>
      </c>
      <c r="Q36" s="21">
        <f>IF(OR(P36="",M36="",C36=""),"",(P36-M36)*C36)</f>
        <v/>
      </c>
    </row>
    <row r="37">
      <c r="A37" s="23" t="n"/>
      <c r="B37" s="24" t="n"/>
      <c r="C37" s="25" t="n"/>
      <c r="D37" s="25" t="n"/>
      <c r="E37" s="26" t="n"/>
      <c r="F37" s="21">
        <f>IF(OR(D37="",E37="",D37=0),"",E37/D37)</f>
        <v/>
      </c>
      <c r="G37" s="25" t="n"/>
      <c r="H37" s="26" t="n"/>
      <c r="I37" s="21">
        <f>IF(OR(G37="",H37="",G37=0),"",H37/G37)</f>
        <v/>
      </c>
      <c r="J37" s="25" t="n"/>
      <c r="K37" s="26" t="n"/>
      <c r="L37" s="21">
        <f>IF(OR(J37="",K37="",J37=0),"",K37/J37)</f>
        <v/>
      </c>
      <c r="M37" s="21">
        <f>IF(COUNT(F37,I37,L37)=0,"",MIN(F37,I37,L37))</f>
        <v/>
      </c>
      <c r="N37" s="22">
        <f>IF(M37="","",IF(F37=M37,$D$4,IF(I37=M37,$G$4,$J$4)))</f>
        <v/>
      </c>
      <c r="O37" s="24" t="n"/>
      <c r="P37" s="21">
        <f>IF(O37="","",IF(O37="A",F37,IF(O37="B",I37,L37)))</f>
        <v/>
      </c>
      <c r="Q37" s="21">
        <f>IF(OR(P37="",M37="",C37=""),"",(P37-M37)*C37)</f>
        <v/>
      </c>
    </row>
    <row r="38">
      <c r="A38" s="23" t="n"/>
      <c r="B38" s="24" t="n"/>
      <c r="C38" s="25" t="n"/>
      <c r="D38" s="25" t="n"/>
      <c r="E38" s="26" t="n"/>
      <c r="F38" s="21">
        <f>IF(OR(D38="",E38="",D38=0),"",E38/D38)</f>
        <v/>
      </c>
      <c r="G38" s="25" t="n"/>
      <c r="H38" s="26" t="n"/>
      <c r="I38" s="21">
        <f>IF(OR(G38="",H38="",G38=0),"",H38/G38)</f>
        <v/>
      </c>
      <c r="J38" s="25" t="n"/>
      <c r="K38" s="26" t="n"/>
      <c r="L38" s="21">
        <f>IF(OR(J38="",K38="",J38=0),"",K38/J38)</f>
        <v/>
      </c>
      <c r="M38" s="21">
        <f>IF(COUNT(F38,I38,L38)=0,"",MIN(F38,I38,L38))</f>
        <v/>
      </c>
      <c r="N38" s="22">
        <f>IF(M38="","",IF(F38=M38,$D$4,IF(I38=M38,$G$4,$J$4)))</f>
        <v/>
      </c>
      <c r="O38" s="24" t="n"/>
      <c r="P38" s="21">
        <f>IF(O38="","",IF(O38="A",F38,IF(O38="B",I38,L38)))</f>
        <v/>
      </c>
      <c r="Q38" s="21">
        <f>IF(OR(P38="",M38="",C38=""),"",(P38-M38)*C38)</f>
        <v/>
      </c>
    </row>
    <row r="39">
      <c r="A39" s="23" t="n"/>
      <c r="B39" s="24" t="n"/>
      <c r="C39" s="25" t="n"/>
      <c r="D39" s="25" t="n"/>
      <c r="E39" s="26" t="n"/>
      <c r="F39" s="21">
        <f>IF(OR(D39="",E39="",D39=0),"",E39/D39)</f>
        <v/>
      </c>
      <c r="G39" s="25" t="n"/>
      <c r="H39" s="26" t="n"/>
      <c r="I39" s="21">
        <f>IF(OR(G39="",H39="",G39=0),"",H39/G39)</f>
        <v/>
      </c>
      <c r="J39" s="25" t="n"/>
      <c r="K39" s="26" t="n"/>
      <c r="L39" s="21">
        <f>IF(OR(J39="",K39="",J39=0),"",K39/J39)</f>
        <v/>
      </c>
      <c r="M39" s="21">
        <f>IF(COUNT(F39,I39,L39)=0,"",MIN(F39,I39,L39))</f>
        <v/>
      </c>
      <c r="N39" s="22">
        <f>IF(M39="","",IF(F39=M39,$D$4,IF(I39=M39,$G$4,$J$4)))</f>
        <v/>
      </c>
      <c r="O39" s="24" t="n"/>
      <c r="P39" s="21">
        <f>IF(O39="","",IF(O39="A",F39,IF(O39="B",I39,L39)))</f>
        <v/>
      </c>
      <c r="Q39" s="21">
        <f>IF(OR(P39="",M39="",C39=""),"",(P39-M39)*C39)</f>
        <v/>
      </c>
    </row>
    <row r="40">
      <c r="A40" s="23" t="n"/>
      <c r="B40" s="24" t="n"/>
      <c r="C40" s="25" t="n"/>
      <c r="D40" s="25" t="n"/>
      <c r="E40" s="26" t="n"/>
      <c r="F40" s="21">
        <f>IF(OR(D40="",E40="",D40=0),"",E40/D40)</f>
        <v/>
      </c>
      <c r="G40" s="25" t="n"/>
      <c r="H40" s="26" t="n"/>
      <c r="I40" s="21">
        <f>IF(OR(G40="",H40="",G40=0),"",H40/G40)</f>
        <v/>
      </c>
      <c r="J40" s="25" t="n"/>
      <c r="K40" s="26" t="n"/>
      <c r="L40" s="21">
        <f>IF(OR(J40="",K40="",J40=0),"",K40/J40)</f>
        <v/>
      </c>
      <c r="M40" s="21">
        <f>IF(COUNT(F40,I40,L40)=0,"",MIN(F40,I40,L40))</f>
        <v/>
      </c>
      <c r="N40" s="22">
        <f>IF(M40="","",IF(F40=M40,$D$4,IF(I40=M40,$G$4,$J$4)))</f>
        <v/>
      </c>
      <c r="O40" s="24" t="n"/>
      <c r="P40" s="21">
        <f>IF(O40="","",IF(O40="A",F40,IF(O40="B",I40,L40)))</f>
        <v/>
      </c>
      <c r="Q40" s="21">
        <f>IF(OR(P40="",M40="",C40=""),"",(P40-M40)*C40)</f>
        <v/>
      </c>
    </row>
    <row r="41">
      <c r="A41" s="23" t="n"/>
      <c r="B41" s="24" t="n"/>
      <c r="C41" s="25" t="n"/>
      <c r="D41" s="25" t="n"/>
      <c r="E41" s="26" t="n"/>
      <c r="F41" s="21">
        <f>IF(OR(D41="",E41="",D41=0),"",E41/D41)</f>
        <v/>
      </c>
      <c r="G41" s="25" t="n"/>
      <c r="H41" s="26" t="n"/>
      <c r="I41" s="21">
        <f>IF(OR(G41="",H41="",G41=0),"",H41/G41)</f>
        <v/>
      </c>
      <c r="J41" s="25" t="n"/>
      <c r="K41" s="26" t="n"/>
      <c r="L41" s="21">
        <f>IF(OR(J41="",K41="",J41=0),"",K41/J41)</f>
        <v/>
      </c>
      <c r="M41" s="21">
        <f>IF(COUNT(F41,I41,L41)=0,"",MIN(F41,I41,L41))</f>
        <v/>
      </c>
      <c r="N41" s="22">
        <f>IF(M41="","",IF(F41=M41,$D$4,IF(I41=M41,$G$4,$J$4)))</f>
        <v/>
      </c>
      <c r="O41" s="24" t="n"/>
      <c r="P41" s="21">
        <f>IF(O41="","",IF(O41="A",F41,IF(O41="B",I41,L41)))</f>
        <v/>
      </c>
      <c r="Q41" s="21">
        <f>IF(OR(P41="",M41="",C41=""),"",(P41-M41)*C41)</f>
        <v/>
      </c>
    </row>
    <row r="42">
      <c r="A42" s="23" t="n"/>
      <c r="B42" s="24" t="n"/>
      <c r="C42" s="25" t="n"/>
      <c r="D42" s="25" t="n"/>
      <c r="E42" s="26" t="n"/>
      <c r="F42" s="21">
        <f>IF(OR(D42="",E42="",D42=0),"",E42/D42)</f>
        <v/>
      </c>
      <c r="G42" s="25" t="n"/>
      <c r="H42" s="26" t="n"/>
      <c r="I42" s="21">
        <f>IF(OR(G42="",H42="",G42=0),"",H42/G42)</f>
        <v/>
      </c>
      <c r="J42" s="25" t="n"/>
      <c r="K42" s="26" t="n"/>
      <c r="L42" s="21">
        <f>IF(OR(J42="",K42="",J42=0),"",K42/J42)</f>
        <v/>
      </c>
      <c r="M42" s="21">
        <f>IF(COUNT(F42,I42,L42)=0,"",MIN(F42,I42,L42))</f>
        <v/>
      </c>
      <c r="N42" s="22">
        <f>IF(M42="","",IF(F42=M42,$D$4,IF(I42=M42,$G$4,$J$4)))</f>
        <v/>
      </c>
      <c r="O42" s="24" t="n"/>
      <c r="P42" s="21">
        <f>IF(O42="","",IF(O42="A",F42,IF(O42="B",I42,L42)))</f>
        <v/>
      </c>
      <c r="Q42" s="21">
        <f>IF(OR(P42="",M42="",C42=""),"",(P42-M42)*C42)</f>
        <v/>
      </c>
    </row>
    <row r="43">
      <c r="A43" s="23" t="n"/>
      <c r="B43" s="24" t="n"/>
      <c r="C43" s="25" t="n"/>
      <c r="D43" s="25" t="n"/>
      <c r="E43" s="26" t="n"/>
      <c r="F43" s="21">
        <f>IF(OR(D43="",E43="",D43=0),"",E43/D43)</f>
        <v/>
      </c>
      <c r="G43" s="25" t="n"/>
      <c r="H43" s="26" t="n"/>
      <c r="I43" s="21">
        <f>IF(OR(G43="",H43="",G43=0),"",H43/G43)</f>
        <v/>
      </c>
      <c r="J43" s="25" t="n"/>
      <c r="K43" s="26" t="n"/>
      <c r="L43" s="21">
        <f>IF(OR(J43="",K43="",J43=0),"",K43/J43)</f>
        <v/>
      </c>
      <c r="M43" s="21">
        <f>IF(COUNT(F43,I43,L43)=0,"",MIN(F43,I43,L43))</f>
        <v/>
      </c>
      <c r="N43" s="22">
        <f>IF(M43="","",IF(F43=M43,$D$4,IF(I43=M43,$G$4,$J$4)))</f>
        <v/>
      </c>
      <c r="O43" s="24" t="n"/>
      <c r="P43" s="21">
        <f>IF(O43="","",IF(O43="A",F43,IF(O43="B",I43,L43)))</f>
        <v/>
      </c>
      <c r="Q43" s="21">
        <f>IF(OR(P43="",M43="",C43=""),"",(P43-M43)*C43)</f>
        <v/>
      </c>
    </row>
    <row r="44">
      <c r="A44" s="23" t="n"/>
      <c r="B44" s="24" t="n"/>
      <c r="C44" s="25" t="n"/>
      <c r="D44" s="25" t="n"/>
      <c r="E44" s="26" t="n"/>
      <c r="F44" s="21">
        <f>IF(OR(D44="",E44="",D44=0),"",E44/D44)</f>
        <v/>
      </c>
      <c r="G44" s="25" t="n"/>
      <c r="H44" s="26" t="n"/>
      <c r="I44" s="21">
        <f>IF(OR(G44="",H44="",G44=0),"",H44/G44)</f>
        <v/>
      </c>
      <c r="J44" s="25" t="n"/>
      <c r="K44" s="26" t="n"/>
      <c r="L44" s="21">
        <f>IF(OR(J44="",K44="",J44=0),"",K44/J44)</f>
        <v/>
      </c>
      <c r="M44" s="21">
        <f>IF(COUNT(F44,I44,L44)=0,"",MIN(F44,I44,L44))</f>
        <v/>
      </c>
      <c r="N44" s="22">
        <f>IF(M44="","",IF(F44=M44,$D$4,IF(I44=M44,$G$4,$J$4)))</f>
        <v/>
      </c>
      <c r="O44" s="24" t="n"/>
      <c r="P44" s="21">
        <f>IF(O44="","",IF(O44="A",F44,IF(O44="B",I44,L44)))</f>
        <v/>
      </c>
      <c r="Q44" s="21">
        <f>IF(OR(P44="",M44="",C44=""),"",(P44-M44)*C44)</f>
        <v/>
      </c>
    </row>
    <row r="45">
      <c r="A45" s="23" t="n"/>
      <c r="B45" s="24" t="n"/>
      <c r="C45" s="25" t="n"/>
      <c r="D45" s="25" t="n"/>
      <c r="E45" s="26" t="n"/>
      <c r="F45" s="21">
        <f>IF(OR(D45="",E45="",D45=0),"",E45/D45)</f>
        <v/>
      </c>
      <c r="G45" s="25" t="n"/>
      <c r="H45" s="26" t="n"/>
      <c r="I45" s="21">
        <f>IF(OR(G45="",H45="",G45=0),"",H45/G45)</f>
        <v/>
      </c>
      <c r="J45" s="25" t="n"/>
      <c r="K45" s="26" t="n"/>
      <c r="L45" s="21">
        <f>IF(OR(J45="",K45="",J45=0),"",K45/J45)</f>
        <v/>
      </c>
      <c r="M45" s="21">
        <f>IF(COUNT(F45,I45,L45)=0,"",MIN(F45,I45,L45))</f>
        <v/>
      </c>
      <c r="N45" s="22">
        <f>IF(M45="","",IF(F45=M45,$D$4,IF(I45=M45,$G$4,$J$4)))</f>
        <v/>
      </c>
      <c r="O45" s="24" t="n"/>
      <c r="P45" s="21">
        <f>IF(O45="","",IF(O45="A",F45,IF(O45="B",I45,L45)))</f>
        <v/>
      </c>
      <c r="Q45" s="21">
        <f>IF(OR(P45="",M45="",C45=""),"",(P45-M45)*C45)</f>
        <v/>
      </c>
    </row>
    <row r="46">
      <c r="A46" s="23" t="n"/>
      <c r="B46" s="24" t="n"/>
      <c r="C46" s="25" t="n"/>
      <c r="D46" s="25" t="n"/>
      <c r="E46" s="26" t="n"/>
      <c r="F46" s="21">
        <f>IF(OR(D46="",E46="",D46=0),"",E46/D46)</f>
        <v/>
      </c>
      <c r="G46" s="25" t="n"/>
      <c r="H46" s="26" t="n"/>
      <c r="I46" s="21">
        <f>IF(OR(G46="",H46="",G46=0),"",H46/G46)</f>
        <v/>
      </c>
      <c r="J46" s="25" t="n"/>
      <c r="K46" s="26" t="n"/>
      <c r="L46" s="21">
        <f>IF(OR(J46="",K46="",J46=0),"",K46/J46)</f>
        <v/>
      </c>
      <c r="M46" s="21">
        <f>IF(COUNT(F46,I46,L46)=0,"",MIN(F46,I46,L46))</f>
        <v/>
      </c>
      <c r="N46" s="22">
        <f>IF(M46="","",IF(F46=M46,$D$4,IF(I46=M46,$G$4,$J$4)))</f>
        <v/>
      </c>
      <c r="O46" s="24" t="n"/>
      <c r="P46" s="21">
        <f>IF(O46="","",IF(O46="A",F46,IF(O46="B",I46,L46)))</f>
        <v/>
      </c>
      <c r="Q46" s="21">
        <f>IF(OR(P46="",M46="",C46=""),"",(P46-M46)*C46)</f>
        <v/>
      </c>
    </row>
    <row r="47">
      <c r="A47" s="23" t="n"/>
      <c r="B47" s="24" t="n"/>
      <c r="C47" s="25" t="n"/>
      <c r="D47" s="25" t="n"/>
      <c r="E47" s="26" t="n"/>
      <c r="F47" s="21">
        <f>IF(OR(D47="",E47="",D47=0),"",E47/D47)</f>
        <v/>
      </c>
      <c r="G47" s="25" t="n"/>
      <c r="H47" s="26" t="n"/>
      <c r="I47" s="21">
        <f>IF(OR(G47="",H47="",G47=0),"",H47/G47)</f>
        <v/>
      </c>
      <c r="J47" s="25" t="n"/>
      <c r="K47" s="26" t="n"/>
      <c r="L47" s="21">
        <f>IF(OR(J47="",K47="",J47=0),"",K47/J47)</f>
        <v/>
      </c>
      <c r="M47" s="21">
        <f>IF(COUNT(F47,I47,L47)=0,"",MIN(F47,I47,L47))</f>
        <v/>
      </c>
      <c r="N47" s="22">
        <f>IF(M47="","",IF(F47=M47,$D$4,IF(I47=M47,$G$4,$J$4)))</f>
        <v/>
      </c>
      <c r="O47" s="24" t="n"/>
      <c r="P47" s="21">
        <f>IF(O47="","",IF(O47="A",F47,IF(O47="B",I47,L47)))</f>
        <v/>
      </c>
      <c r="Q47" s="21">
        <f>IF(OR(P47="",M47="",C47=""),"",(P47-M47)*C47)</f>
        <v/>
      </c>
    </row>
    <row r="48">
      <c r="A48" s="23" t="n"/>
      <c r="B48" s="24" t="n"/>
      <c r="C48" s="25" t="n"/>
      <c r="D48" s="25" t="n"/>
      <c r="E48" s="26" t="n"/>
      <c r="F48" s="21">
        <f>IF(OR(D48="",E48="",D48=0),"",E48/D48)</f>
        <v/>
      </c>
      <c r="G48" s="25" t="n"/>
      <c r="H48" s="26" t="n"/>
      <c r="I48" s="21">
        <f>IF(OR(G48="",H48="",G48=0),"",H48/G48)</f>
        <v/>
      </c>
      <c r="J48" s="25" t="n"/>
      <c r="K48" s="26" t="n"/>
      <c r="L48" s="21">
        <f>IF(OR(J48="",K48="",J48=0),"",K48/J48)</f>
        <v/>
      </c>
      <c r="M48" s="21">
        <f>IF(COUNT(F48,I48,L48)=0,"",MIN(F48,I48,L48))</f>
        <v/>
      </c>
      <c r="N48" s="22">
        <f>IF(M48="","",IF(F48=M48,$D$4,IF(I48=M48,$G$4,$J$4)))</f>
        <v/>
      </c>
      <c r="O48" s="24" t="n"/>
      <c r="P48" s="21">
        <f>IF(O48="","",IF(O48="A",F48,IF(O48="B",I48,L48)))</f>
        <v/>
      </c>
      <c r="Q48" s="21">
        <f>IF(OR(P48="",M48="",C48=""),"",(P48-M48)*C48)</f>
        <v/>
      </c>
    </row>
    <row r="49">
      <c r="A49" s="23" t="n"/>
      <c r="B49" s="24" t="n"/>
      <c r="C49" s="25" t="n"/>
      <c r="D49" s="25" t="n"/>
      <c r="E49" s="26" t="n"/>
      <c r="F49" s="21">
        <f>IF(OR(D49="",E49="",D49=0),"",E49/D49)</f>
        <v/>
      </c>
      <c r="G49" s="25" t="n"/>
      <c r="H49" s="26" t="n"/>
      <c r="I49" s="21">
        <f>IF(OR(G49="",H49="",G49=0),"",H49/G49)</f>
        <v/>
      </c>
      <c r="J49" s="25" t="n"/>
      <c r="K49" s="26" t="n"/>
      <c r="L49" s="21">
        <f>IF(OR(J49="",K49="",J49=0),"",K49/J49)</f>
        <v/>
      </c>
      <c r="M49" s="21">
        <f>IF(COUNT(F49,I49,L49)=0,"",MIN(F49,I49,L49))</f>
        <v/>
      </c>
      <c r="N49" s="22">
        <f>IF(M49="","",IF(F49=M49,$D$4,IF(I49=M49,$G$4,$J$4)))</f>
        <v/>
      </c>
      <c r="O49" s="24" t="n"/>
      <c r="P49" s="21">
        <f>IF(O49="","",IF(O49="A",F49,IF(O49="B",I49,L49)))</f>
        <v/>
      </c>
      <c r="Q49" s="21">
        <f>IF(OR(P49="",M49="",C49=""),"",(P49-M49)*C49)</f>
        <v/>
      </c>
    </row>
    <row r="50">
      <c r="A50" s="23" t="n"/>
      <c r="B50" s="24" t="n"/>
      <c r="C50" s="25" t="n"/>
      <c r="D50" s="25" t="n"/>
      <c r="E50" s="26" t="n"/>
      <c r="F50" s="21">
        <f>IF(OR(D50="",E50="",D50=0),"",E50/D50)</f>
        <v/>
      </c>
      <c r="G50" s="25" t="n"/>
      <c r="H50" s="26" t="n"/>
      <c r="I50" s="21">
        <f>IF(OR(G50="",H50="",G50=0),"",H50/G50)</f>
        <v/>
      </c>
      <c r="J50" s="25" t="n"/>
      <c r="K50" s="26" t="n"/>
      <c r="L50" s="21">
        <f>IF(OR(J50="",K50="",J50=0),"",K50/J50)</f>
        <v/>
      </c>
      <c r="M50" s="21">
        <f>IF(COUNT(F50,I50,L50)=0,"",MIN(F50,I50,L50))</f>
        <v/>
      </c>
      <c r="N50" s="22">
        <f>IF(M50="","",IF(F50=M50,$D$4,IF(I50=M50,$G$4,$J$4)))</f>
        <v/>
      </c>
      <c r="O50" s="24" t="n"/>
      <c r="P50" s="21">
        <f>IF(O50="","",IF(O50="A",F50,IF(O50="B",I50,L50)))</f>
        <v/>
      </c>
      <c r="Q50" s="21">
        <f>IF(OR(P50="",M50="",C50=""),"",(P50-M50)*C50)</f>
        <v/>
      </c>
    </row>
    <row r="51">
      <c r="A51" s="23" t="n"/>
      <c r="B51" s="24" t="n"/>
      <c r="C51" s="25" t="n"/>
      <c r="D51" s="25" t="n"/>
      <c r="E51" s="26" t="n"/>
      <c r="F51" s="21">
        <f>IF(OR(D51="",E51="",D51=0),"",E51/D51)</f>
        <v/>
      </c>
      <c r="G51" s="25" t="n"/>
      <c r="H51" s="26" t="n"/>
      <c r="I51" s="21">
        <f>IF(OR(G51="",H51="",G51=0),"",H51/G51)</f>
        <v/>
      </c>
      <c r="J51" s="25" t="n"/>
      <c r="K51" s="26" t="n"/>
      <c r="L51" s="21">
        <f>IF(OR(J51="",K51="",J51=0),"",K51/J51)</f>
        <v/>
      </c>
      <c r="M51" s="21">
        <f>IF(COUNT(F51,I51,L51)=0,"",MIN(F51,I51,L51))</f>
        <v/>
      </c>
      <c r="N51" s="22">
        <f>IF(M51="","",IF(F51=M51,$D$4,IF(I51=M51,$G$4,$J$4)))</f>
        <v/>
      </c>
      <c r="O51" s="24" t="n"/>
      <c r="P51" s="21">
        <f>IF(O51="","",IF(O51="A",F51,IF(O51="B",I51,L51)))</f>
        <v/>
      </c>
      <c r="Q51" s="21">
        <f>IF(OR(P51="",M51="",C51=""),"",(P51-M51)*C51)</f>
        <v/>
      </c>
    </row>
    <row r="52">
      <c r="A52" s="23" t="n"/>
      <c r="B52" s="24" t="n"/>
      <c r="C52" s="25" t="n"/>
      <c r="D52" s="25" t="n"/>
      <c r="E52" s="26" t="n"/>
      <c r="F52" s="21">
        <f>IF(OR(D52="",E52="",D52=0),"",E52/D52)</f>
        <v/>
      </c>
      <c r="G52" s="25" t="n"/>
      <c r="H52" s="26" t="n"/>
      <c r="I52" s="21">
        <f>IF(OR(G52="",H52="",G52=0),"",H52/G52)</f>
        <v/>
      </c>
      <c r="J52" s="25" t="n"/>
      <c r="K52" s="26" t="n"/>
      <c r="L52" s="21">
        <f>IF(OR(J52="",K52="",J52=0),"",K52/J52)</f>
        <v/>
      </c>
      <c r="M52" s="21">
        <f>IF(COUNT(F52,I52,L52)=0,"",MIN(F52,I52,L52))</f>
        <v/>
      </c>
      <c r="N52" s="22">
        <f>IF(M52="","",IF(F52=M52,$D$4,IF(I52=M52,$G$4,$J$4)))</f>
        <v/>
      </c>
      <c r="O52" s="24" t="n"/>
      <c r="P52" s="21">
        <f>IF(O52="","",IF(O52="A",F52,IF(O52="B",I52,L52)))</f>
        <v/>
      </c>
      <c r="Q52" s="21">
        <f>IF(OR(P52="",M52="",C52=""),"",(P52-M52)*C52)</f>
        <v/>
      </c>
    </row>
    <row r="53">
      <c r="A53" s="23" t="n"/>
      <c r="B53" s="24" t="n"/>
      <c r="C53" s="25" t="n"/>
      <c r="D53" s="25" t="n"/>
      <c r="E53" s="26" t="n"/>
      <c r="F53" s="21">
        <f>IF(OR(D53="",E53="",D53=0),"",E53/D53)</f>
        <v/>
      </c>
      <c r="G53" s="25" t="n"/>
      <c r="H53" s="26" t="n"/>
      <c r="I53" s="21">
        <f>IF(OR(G53="",H53="",G53=0),"",H53/G53)</f>
        <v/>
      </c>
      <c r="J53" s="25" t="n"/>
      <c r="K53" s="26" t="n"/>
      <c r="L53" s="21">
        <f>IF(OR(J53="",K53="",J53=0),"",K53/J53)</f>
        <v/>
      </c>
      <c r="M53" s="21">
        <f>IF(COUNT(F53,I53,L53)=0,"",MIN(F53,I53,L53))</f>
        <v/>
      </c>
      <c r="N53" s="22">
        <f>IF(M53="","",IF(F53=M53,$D$4,IF(I53=M53,$G$4,$J$4)))</f>
        <v/>
      </c>
      <c r="O53" s="24" t="n"/>
      <c r="P53" s="21">
        <f>IF(O53="","",IF(O53="A",F53,IF(O53="B",I53,L53)))</f>
        <v/>
      </c>
      <c r="Q53" s="21">
        <f>IF(OR(P53="",M53="",C53=""),"",(P53-M53)*C53)</f>
        <v/>
      </c>
    </row>
    <row r="54">
      <c r="A54" s="23" t="n"/>
      <c r="B54" s="24" t="n"/>
      <c r="C54" s="25" t="n"/>
      <c r="D54" s="25" t="n"/>
      <c r="E54" s="26" t="n"/>
      <c r="F54" s="21">
        <f>IF(OR(D54="",E54="",D54=0),"",E54/D54)</f>
        <v/>
      </c>
      <c r="G54" s="25" t="n"/>
      <c r="H54" s="26" t="n"/>
      <c r="I54" s="21">
        <f>IF(OR(G54="",H54="",G54=0),"",H54/G54)</f>
        <v/>
      </c>
      <c r="J54" s="25" t="n"/>
      <c r="K54" s="26" t="n"/>
      <c r="L54" s="21">
        <f>IF(OR(J54="",K54="",J54=0),"",K54/J54)</f>
        <v/>
      </c>
      <c r="M54" s="21">
        <f>IF(COUNT(F54,I54,L54)=0,"",MIN(F54,I54,L54))</f>
        <v/>
      </c>
      <c r="N54" s="22">
        <f>IF(M54="","",IF(F54=M54,$D$4,IF(I54=M54,$G$4,$J$4)))</f>
        <v/>
      </c>
      <c r="O54" s="24" t="n"/>
      <c r="P54" s="21">
        <f>IF(O54="","",IF(O54="A",F54,IF(O54="B",I54,L54)))</f>
        <v/>
      </c>
      <c r="Q54" s="21">
        <f>IF(OR(P54="",M54="",C54=""),"",(P54-M54)*C54)</f>
        <v/>
      </c>
    </row>
    <row r="55">
      <c r="A55" s="23" t="n"/>
      <c r="B55" s="24" t="n"/>
      <c r="C55" s="25" t="n"/>
      <c r="D55" s="25" t="n"/>
      <c r="E55" s="26" t="n"/>
      <c r="F55" s="21">
        <f>IF(OR(D55="",E55="",D55=0),"",E55/D55)</f>
        <v/>
      </c>
      <c r="G55" s="25" t="n"/>
      <c r="H55" s="26" t="n"/>
      <c r="I55" s="21">
        <f>IF(OR(G55="",H55="",G55=0),"",H55/G55)</f>
        <v/>
      </c>
      <c r="J55" s="25" t="n"/>
      <c r="K55" s="26" t="n"/>
      <c r="L55" s="21">
        <f>IF(OR(J55="",K55="",J55=0),"",K55/J55)</f>
        <v/>
      </c>
      <c r="M55" s="21">
        <f>IF(COUNT(F55,I55,L55)=0,"",MIN(F55,I55,L55))</f>
        <v/>
      </c>
      <c r="N55" s="22">
        <f>IF(M55="","",IF(F55=M55,$D$4,IF(I55=M55,$G$4,$J$4)))</f>
        <v/>
      </c>
      <c r="O55" s="24" t="n"/>
      <c r="P55" s="21">
        <f>IF(O55="","",IF(O55="A",F55,IF(O55="B",I55,L55)))</f>
        <v/>
      </c>
      <c r="Q55" s="21">
        <f>IF(OR(P55="",M55="",C55=""),"",(P55-M55)*C55)</f>
        <v/>
      </c>
    </row>
    <row r="56">
      <c r="A56" s="23" t="n"/>
      <c r="B56" s="24" t="n"/>
      <c r="C56" s="25" t="n"/>
      <c r="D56" s="25" t="n"/>
      <c r="E56" s="26" t="n"/>
      <c r="F56" s="21">
        <f>IF(OR(D56="",E56="",D56=0),"",E56/D56)</f>
        <v/>
      </c>
      <c r="G56" s="25" t="n"/>
      <c r="H56" s="26" t="n"/>
      <c r="I56" s="21">
        <f>IF(OR(G56="",H56="",G56=0),"",H56/G56)</f>
        <v/>
      </c>
      <c r="J56" s="25" t="n"/>
      <c r="K56" s="26" t="n"/>
      <c r="L56" s="21">
        <f>IF(OR(J56="",K56="",J56=0),"",K56/J56)</f>
        <v/>
      </c>
      <c r="M56" s="21">
        <f>IF(COUNT(F56,I56,L56)=0,"",MIN(F56,I56,L56))</f>
        <v/>
      </c>
      <c r="N56" s="22">
        <f>IF(M56="","",IF(F56=M56,$D$4,IF(I56=M56,$G$4,$J$4)))</f>
        <v/>
      </c>
      <c r="O56" s="24" t="n"/>
      <c r="P56" s="21">
        <f>IF(O56="","",IF(O56="A",F56,IF(O56="B",I56,L56)))</f>
        <v/>
      </c>
      <c r="Q56" s="21">
        <f>IF(OR(P56="",M56="",C56=""),"",(P56-M56)*C56)</f>
        <v/>
      </c>
    </row>
    <row r="57">
      <c r="A57" s="23" t="n"/>
      <c r="B57" s="24" t="n"/>
      <c r="C57" s="25" t="n"/>
      <c r="D57" s="25" t="n"/>
      <c r="E57" s="26" t="n"/>
      <c r="F57" s="21">
        <f>IF(OR(D57="",E57="",D57=0),"",E57/D57)</f>
        <v/>
      </c>
      <c r="G57" s="25" t="n"/>
      <c r="H57" s="26" t="n"/>
      <c r="I57" s="21">
        <f>IF(OR(G57="",H57="",G57=0),"",H57/G57)</f>
        <v/>
      </c>
      <c r="J57" s="25" t="n"/>
      <c r="K57" s="26" t="n"/>
      <c r="L57" s="21">
        <f>IF(OR(J57="",K57="",J57=0),"",K57/J57)</f>
        <v/>
      </c>
      <c r="M57" s="21">
        <f>IF(COUNT(F57,I57,L57)=0,"",MIN(F57,I57,L57))</f>
        <v/>
      </c>
      <c r="N57" s="22">
        <f>IF(M57="","",IF(F57=M57,$D$4,IF(I57=M57,$G$4,$J$4)))</f>
        <v/>
      </c>
      <c r="O57" s="24" t="n"/>
      <c r="P57" s="21">
        <f>IF(O57="","",IF(O57="A",F57,IF(O57="B",I57,L57)))</f>
        <v/>
      </c>
      <c r="Q57" s="21">
        <f>IF(OR(P57="",M57="",C57=""),"",(P57-M57)*C57)</f>
        <v/>
      </c>
    </row>
    <row r="58">
      <c r="A58" s="23" t="n"/>
      <c r="B58" s="24" t="n"/>
      <c r="C58" s="25" t="n"/>
      <c r="D58" s="25" t="n"/>
      <c r="E58" s="26" t="n"/>
      <c r="F58" s="21">
        <f>IF(OR(D58="",E58="",D58=0),"",E58/D58)</f>
        <v/>
      </c>
      <c r="G58" s="25" t="n"/>
      <c r="H58" s="26" t="n"/>
      <c r="I58" s="21">
        <f>IF(OR(G58="",H58="",G58=0),"",H58/G58)</f>
        <v/>
      </c>
      <c r="J58" s="25" t="n"/>
      <c r="K58" s="26" t="n"/>
      <c r="L58" s="21">
        <f>IF(OR(J58="",K58="",J58=0),"",K58/J58)</f>
        <v/>
      </c>
      <c r="M58" s="21">
        <f>IF(COUNT(F58,I58,L58)=0,"",MIN(F58,I58,L58))</f>
        <v/>
      </c>
      <c r="N58" s="22">
        <f>IF(M58="","",IF(F58=M58,$D$4,IF(I58=M58,$G$4,$J$4)))</f>
        <v/>
      </c>
      <c r="O58" s="24" t="n"/>
      <c r="P58" s="21">
        <f>IF(O58="","",IF(O58="A",F58,IF(O58="B",I58,L58)))</f>
        <v/>
      </c>
      <c r="Q58" s="21">
        <f>IF(OR(P58="",M58="",C58=""),"",(P58-M58)*C58)</f>
        <v/>
      </c>
    </row>
    <row r="59">
      <c r="A59" s="23" t="n"/>
      <c r="B59" s="24" t="n"/>
      <c r="C59" s="25" t="n"/>
      <c r="D59" s="25" t="n"/>
      <c r="E59" s="26" t="n"/>
      <c r="F59" s="21">
        <f>IF(OR(D59="",E59="",D59=0),"",E59/D59)</f>
        <v/>
      </c>
      <c r="G59" s="25" t="n"/>
      <c r="H59" s="26" t="n"/>
      <c r="I59" s="21">
        <f>IF(OR(G59="",H59="",G59=0),"",H59/G59)</f>
        <v/>
      </c>
      <c r="J59" s="25" t="n"/>
      <c r="K59" s="26" t="n"/>
      <c r="L59" s="21">
        <f>IF(OR(J59="",K59="",J59=0),"",K59/J59)</f>
        <v/>
      </c>
      <c r="M59" s="21">
        <f>IF(COUNT(F59,I59,L59)=0,"",MIN(F59,I59,L59))</f>
        <v/>
      </c>
      <c r="N59" s="22">
        <f>IF(M59="","",IF(F59=M59,$D$4,IF(I59=M59,$G$4,$J$4)))</f>
        <v/>
      </c>
      <c r="O59" s="24" t="n"/>
      <c r="P59" s="21">
        <f>IF(O59="","",IF(O59="A",F59,IF(O59="B",I59,L59)))</f>
        <v/>
      </c>
      <c r="Q59" s="21">
        <f>IF(OR(P59="",M59="",C59=""),"",(P59-M59)*C59)</f>
        <v/>
      </c>
    </row>
    <row r="60">
      <c r="A60" s="23" t="n"/>
      <c r="B60" s="24" t="n"/>
      <c r="C60" s="25" t="n"/>
      <c r="D60" s="25" t="n"/>
      <c r="E60" s="26" t="n"/>
      <c r="F60" s="21">
        <f>IF(OR(D60="",E60="",D60=0),"",E60/D60)</f>
        <v/>
      </c>
      <c r="G60" s="25" t="n"/>
      <c r="H60" s="26" t="n"/>
      <c r="I60" s="21">
        <f>IF(OR(G60="",H60="",G60=0),"",H60/G60)</f>
        <v/>
      </c>
      <c r="J60" s="25" t="n"/>
      <c r="K60" s="26" t="n"/>
      <c r="L60" s="21">
        <f>IF(OR(J60="",K60="",J60=0),"",K60/J60)</f>
        <v/>
      </c>
      <c r="M60" s="21">
        <f>IF(COUNT(F60,I60,L60)=0,"",MIN(F60,I60,L60))</f>
        <v/>
      </c>
      <c r="N60" s="22">
        <f>IF(M60="","",IF(F60=M60,$D$4,IF(I60=M60,$G$4,$J$4)))</f>
        <v/>
      </c>
      <c r="O60" s="24" t="n"/>
      <c r="P60" s="21">
        <f>IF(O60="","",IF(O60="A",F60,IF(O60="B",I60,L60)))</f>
        <v/>
      </c>
      <c r="Q60" s="21">
        <f>IF(OR(P60="",M60="",C60=""),"",(P60-M60)*C60)</f>
        <v/>
      </c>
    </row>
    <row r="61">
      <c r="A61" s="23" t="n"/>
      <c r="B61" s="24" t="n"/>
      <c r="C61" s="25" t="n"/>
      <c r="D61" s="25" t="n"/>
      <c r="E61" s="26" t="n"/>
      <c r="F61" s="21">
        <f>IF(OR(D61="",E61="",D61=0),"",E61/D61)</f>
        <v/>
      </c>
      <c r="G61" s="25" t="n"/>
      <c r="H61" s="26" t="n"/>
      <c r="I61" s="21">
        <f>IF(OR(G61="",H61="",G61=0),"",H61/G61)</f>
        <v/>
      </c>
      <c r="J61" s="25" t="n"/>
      <c r="K61" s="26" t="n"/>
      <c r="L61" s="21">
        <f>IF(OR(J61="",K61="",J61=0),"",K61/J61)</f>
        <v/>
      </c>
      <c r="M61" s="21">
        <f>IF(COUNT(F61,I61,L61)=0,"",MIN(F61,I61,L61))</f>
        <v/>
      </c>
      <c r="N61" s="22">
        <f>IF(M61="","",IF(F61=M61,$D$4,IF(I61=M61,$G$4,$J$4)))</f>
        <v/>
      </c>
      <c r="O61" s="24" t="n"/>
      <c r="P61" s="21">
        <f>IF(O61="","",IF(O61="A",F61,IF(O61="B",I61,L61)))</f>
        <v/>
      </c>
      <c r="Q61" s="21">
        <f>IF(OR(P61="",M61="",C61=""),"",(P61-M61)*C61)</f>
        <v/>
      </c>
    </row>
    <row r="62">
      <c r="A62" s="23" t="n"/>
      <c r="B62" s="24" t="n"/>
      <c r="C62" s="25" t="n"/>
      <c r="D62" s="25" t="n"/>
      <c r="E62" s="26" t="n"/>
      <c r="F62" s="21">
        <f>IF(OR(D62="",E62="",D62=0),"",E62/D62)</f>
        <v/>
      </c>
      <c r="G62" s="25" t="n"/>
      <c r="H62" s="26" t="n"/>
      <c r="I62" s="21">
        <f>IF(OR(G62="",H62="",G62=0),"",H62/G62)</f>
        <v/>
      </c>
      <c r="J62" s="25" t="n"/>
      <c r="K62" s="26" t="n"/>
      <c r="L62" s="21">
        <f>IF(OR(J62="",K62="",J62=0),"",K62/J62)</f>
        <v/>
      </c>
      <c r="M62" s="21">
        <f>IF(COUNT(F62,I62,L62)=0,"",MIN(F62,I62,L62))</f>
        <v/>
      </c>
      <c r="N62" s="22">
        <f>IF(M62="","",IF(F62=M62,$D$4,IF(I62=M62,$G$4,$J$4)))</f>
        <v/>
      </c>
      <c r="O62" s="24" t="n"/>
      <c r="P62" s="21">
        <f>IF(O62="","",IF(O62="A",F62,IF(O62="B",I62,L62)))</f>
        <v/>
      </c>
      <c r="Q62" s="21">
        <f>IF(OR(P62="",M62="",C62=""),"",(P62-M62)*C62)</f>
        <v/>
      </c>
    </row>
    <row r="63">
      <c r="A63" s="23" t="n"/>
      <c r="B63" s="24" t="n"/>
      <c r="C63" s="25" t="n"/>
      <c r="D63" s="25" t="n"/>
      <c r="E63" s="26" t="n"/>
      <c r="F63" s="21">
        <f>IF(OR(D63="",E63="",D63=0),"",E63/D63)</f>
        <v/>
      </c>
      <c r="G63" s="25" t="n"/>
      <c r="H63" s="26" t="n"/>
      <c r="I63" s="21">
        <f>IF(OR(G63="",H63="",G63=0),"",H63/G63)</f>
        <v/>
      </c>
      <c r="J63" s="25" t="n"/>
      <c r="K63" s="26" t="n"/>
      <c r="L63" s="21">
        <f>IF(OR(J63="",K63="",J63=0),"",K63/J63)</f>
        <v/>
      </c>
      <c r="M63" s="21">
        <f>IF(COUNT(F63,I63,L63)=0,"",MIN(F63,I63,L63))</f>
        <v/>
      </c>
      <c r="N63" s="22">
        <f>IF(M63="","",IF(F63=M63,$D$4,IF(I63=M63,$G$4,$J$4)))</f>
        <v/>
      </c>
      <c r="O63" s="24" t="n"/>
      <c r="P63" s="21">
        <f>IF(O63="","",IF(O63="A",F63,IF(O63="B",I63,L63)))</f>
        <v/>
      </c>
      <c r="Q63" s="21">
        <f>IF(OR(P63="",M63="",C63=""),"",(P63-M63)*C63)</f>
        <v/>
      </c>
    </row>
    <row r="64">
      <c r="A64" s="23" t="n"/>
      <c r="B64" s="24" t="n"/>
      <c r="C64" s="25" t="n"/>
      <c r="D64" s="25" t="n"/>
      <c r="E64" s="26" t="n"/>
      <c r="F64" s="21">
        <f>IF(OR(D64="",E64="",D64=0),"",E64/D64)</f>
        <v/>
      </c>
      <c r="G64" s="25" t="n"/>
      <c r="H64" s="26" t="n"/>
      <c r="I64" s="21">
        <f>IF(OR(G64="",H64="",G64=0),"",H64/G64)</f>
        <v/>
      </c>
      <c r="J64" s="25" t="n"/>
      <c r="K64" s="26" t="n"/>
      <c r="L64" s="21">
        <f>IF(OR(J64="",K64="",J64=0),"",K64/J64)</f>
        <v/>
      </c>
      <c r="M64" s="21">
        <f>IF(COUNT(F64,I64,L64)=0,"",MIN(F64,I64,L64))</f>
        <v/>
      </c>
      <c r="N64" s="22">
        <f>IF(M64="","",IF(F64=M64,$D$4,IF(I64=M64,$G$4,$J$4)))</f>
        <v/>
      </c>
      <c r="O64" s="24" t="n"/>
      <c r="P64" s="21">
        <f>IF(O64="","",IF(O64="A",F64,IF(O64="B",I64,L64)))</f>
        <v/>
      </c>
      <c r="Q64" s="21">
        <f>IF(OR(P64="",M64="",C64=""),"",(P64-M64)*C64)</f>
        <v/>
      </c>
    </row>
    <row r="65">
      <c r="A65" s="23" t="n"/>
      <c r="B65" s="24" t="n"/>
      <c r="C65" s="25" t="n"/>
      <c r="D65" s="25" t="n"/>
      <c r="E65" s="26" t="n"/>
      <c r="F65" s="21">
        <f>IF(OR(D65="",E65="",D65=0),"",E65/D65)</f>
        <v/>
      </c>
      <c r="G65" s="25" t="n"/>
      <c r="H65" s="26" t="n"/>
      <c r="I65" s="21">
        <f>IF(OR(G65="",H65="",G65=0),"",H65/G65)</f>
        <v/>
      </c>
      <c r="J65" s="25" t="n"/>
      <c r="K65" s="26" t="n"/>
      <c r="L65" s="21">
        <f>IF(OR(J65="",K65="",J65=0),"",K65/J65)</f>
        <v/>
      </c>
      <c r="M65" s="21">
        <f>IF(COUNT(F65,I65,L65)=0,"",MIN(F65,I65,L65))</f>
        <v/>
      </c>
      <c r="N65" s="22">
        <f>IF(M65="","",IF(F65=M65,$D$4,IF(I65=M65,$G$4,$J$4)))</f>
        <v/>
      </c>
      <c r="O65" s="24" t="n"/>
      <c r="P65" s="21">
        <f>IF(O65="","",IF(O65="A",F65,IF(O65="B",I65,L65)))</f>
        <v/>
      </c>
      <c r="Q65" s="21">
        <f>IF(OR(P65="",M65="",C65=""),"",(P65-M65)*C65)</f>
        <v/>
      </c>
    </row>
    <row r="66">
      <c r="A66" s="23" t="n"/>
      <c r="B66" s="24" t="n"/>
      <c r="C66" s="25" t="n"/>
      <c r="D66" s="25" t="n"/>
      <c r="E66" s="26" t="n"/>
      <c r="F66" s="21">
        <f>IF(OR(D66="",E66="",D66=0),"",E66/D66)</f>
        <v/>
      </c>
      <c r="G66" s="25" t="n"/>
      <c r="H66" s="26" t="n"/>
      <c r="I66" s="21">
        <f>IF(OR(G66="",H66="",G66=0),"",H66/G66)</f>
        <v/>
      </c>
      <c r="J66" s="25" t="n"/>
      <c r="K66" s="26" t="n"/>
      <c r="L66" s="21">
        <f>IF(OR(J66="",K66="",J66=0),"",K66/J66)</f>
        <v/>
      </c>
      <c r="M66" s="21">
        <f>IF(COUNT(F66,I66,L66)=0,"",MIN(F66,I66,L66))</f>
        <v/>
      </c>
      <c r="N66" s="22">
        <f>IF(M66="","",IF(F66=M66,$D$4,IF(I66=M66,$G$4,$J$4)))</f>
        <v/>
      </c>
      <c r="O66" s="24" t="n"/>
      <c r="P66" s="21">
        <f>IF(O66="","",IF(O66="A",F66,IF(O66="B",I66,L66)))</f>
        <v/>
      </c>
      <c r="Q66" s="21">
        <f>IF(OR(P66="",M66="",C66=""),"",(P66-M66)*C66)</f>
        <v/>
      </c>
    </row>
    <row r="67">
      <c r="A67" s="23" t="n"/>
      <c r="B67" s="24" t="n"/>
      <c r="C67" s="25" t="n"/>
      <c r="D67" s="25" t="n"/>
      <c r="E67" s="26" t="n"/>
      <c r="F67" s="21">
        <f>IF(OR(D67="",E67="",D67=0),"",E67/D67)</f>
        <v/>
      </c>
      <c r="G67" s="25" t="n"/>
      <c r="H67" s="26" t="n"/>
      <c r="I67" s="21">
        <f>IF(OR(G67="",H67="",G67=0),"",H67/G67)</f>
        <v/>
      </c>
      <c r="J67" s="25" t="n"/>
      <c r="K67" s="26" t="n"/>
      <c r="L67" s="21">
        <f>IF(OR(J67="",K67="",J67=0),"",K67/J67)</f>
        <v/>
      </c>
      <c r="M67" s="21">
        <f>IF(COUNT(F67,I67,L67)=0,"",MIN(F67,I67,L67))</f>
        <v/>
      </c>
      <c r="N67" s="22">
        <f>IF(M67="","",IF(F67=M67,$D$4,IF(I67=M67,$G$4,$J$4)))</f>
        <v/>
      </c>
      <c r="O67" s="24" t="n"/>
      <c r="P67" s="21">
        <f>IF(O67="","",IF(O67="A",F67,IF(O67="B",I67,L67)))</f>
        <v/>
      </c>
      <c r="Q67" s="21">
        <f>IF(OR(P67="",M67="",C67=""),"",(P67-M67)*C67)</f>
        <v/>
      </c>
    </row>
    <row r="68">
      <c r="A68" s="23" t="n"/>
      <c r="B68" s="24" t="n"/>
      <c r="C68" s="25" t="n"/>
      <c r="D68" s="25" t="n"/>
      <c r="E68" s="26" t="n"/>
      <c r="F68" s="21">
        <f>IF(OR(D68="",E68="",D68=0),"",E68/D68)</f>
        <v/>
      </c>
      <c r="G68" s="25" t="n"/>
      <c r="H68" s="26" t="n"/>
      <c r="I68" s="21">
        <f>IF(OR(G68="",H68="",G68=0),"",H68/G68)</f>
        <v/>
      </c>
      <c r="J68" s="25" t="n"/>
      <c r="K68" s="26" t="n"/>
      <c r="L68" s="21">
        <f>IF(OR(J68="",K68="",J68=0),"",K68/J68)</f>
        <v/>
      </c>
      <c r="M68" s="21">
        <f>IF(COUNT(F68,I68,L68)=0,"",MIN(F68,I68,L68))</f>
        <v/>
      </c>
      <c r="N68" s="22">
        <f>IF(M68="","",IF(F68=M68,$D$4,IF(I68=M68,$G$4,$J$4)))</f>
        <v/>
      </c>
      <c r="O68" s="24" t="n"/>
      <c r="P68" s="21">
        <f>IF(O68="","",IF(O68="A",F68,IF(O68="B",I68,L68)))</f>
        <v/>
      </c>
      <c r="Q68" s="21">
        <f>IF(OR(P68="",M68="",C68=""),"",(P68-M68)*C68)</f>
        <v/>
      </c>
    </row>
    <row r="69">
      <c r="A69" s="23" t="n"/>
      <c r="B69" s="24" t="n"/>
      <c r="C69" s="25" t="n"/>
      <c r="D69" s="25" t="n"/>
      <c r="E69" s="26" t="n"/>
      <c r="F69" s="21">
        <f>IF(OR(D69="",E69="",D69=0),"",E69/D69)</f>
        <v/>
      </c>
      <c r="G69" s="25" t="n"/>
      <c r="H69" s="26" t="n"/>
      <c r="I69" s="21">
        <f>IF(OR(G69="",H69="",G69=0),"",H69/G69)</f>
        <v/>
      </c>
      <c r="J69" s="25" t="n"/>
      <c r="K69" s="26" t="n"/>
      <c r="L69" s="21">
        <f>IF(OR(J69="",K69="",J69=0),"",K69/J69)</f>
        <v/>
      </c>
      <c r="M69" s="21">
        <f>IF(COUNT(F69,I69,L69)=0,"",MIN(F69,I69,L69))</f>
        <v/>
      </c>
      <c r="N69" s="22">
        <f>IF(M69="","",IF(F69=M69,$D$4,IF(I69=M69,$G$4,$J$4)))</f>
        <v/>
      </c>
      <c r="O69" s="24" t="n"/>
      <c r="P69" s="21">
        <f>IF(O69="","",IF(O69="A",F69,IF(O69="B",I69,L69)))</f>
        <v/>
      </c>
      <c r="Q69" s="21">
        <f>IF(OR(P69="",M69="",C69=""),"",(P69-M69)*C69)</f>
        <v/>
      </c>
    </row>
    <row r="70">
      <c r="A70" s="23" t="n"/>
      <c r="B70" s="24" t="n"/>
      <c r="C70" s="25" t="n"/>
      <c r="D70" s="25" t="n"/>
      <c r="E70" s="26" t="n"/>
      <c r="F70" s="21">
        <f>IF(OR(D70="",E70="",D70=0),"",E70/D70)</f>
        <v/>
      </c>
      <c r="G70" s="25" t="n"/>
      <c r="H70" s="26" t="n"/>
      <c r="I70" s="21">
        <f>IF(OR(G70="",H70="",G70=0),"",H70/G70)</f>
        <v/>
      </c>
      <c r="J70" s="25" t="n"/>
      <c r="K70" s="26" t="n"/>
      <c r="L70" s="21">
        <f>IF(OR(J70="",K70="",J70=0),"",K70/J70)</f>
        <v/>
      </c>
      <c r="M70" s="21">
        <f>IF(COUNT(F70,I70,L70)=0,"",MIN(F70,I70,L70))</f>
        <v/>
      </c>
      <c r="N70" s="22">
        <f>IF(M70="","",IF(F70=M70,$D$4,IF(I70=M70,$G$4,$J$4)))</f>
        <v/>
      </c>
      <c r="O70" s="24" t="n"/>
      <c r="P70" s="21">
        <f>IF(O70="","",IF(O70="A",F70,IF(O70="B",I70,L70)))</f>
        <v/>
      </c>
      <c r="Q70" s="21">
        <f>IF(OR(P70="",M70="",C70=""),"",(P70-M70)*C70)</f>
        <v/>
      </c>
    </row>
    <row r="71">
      <c r="A71" s="23" t="n"/>
      <c r="B71" s="24" t="n"/>
      <c r="C71" s="25" t="n"/>
      <c r="D71" s="25" t="n"/>
      <c r="E71" s="26" t="n"/>
      <c r="F71" s="21">
        <f>IF(OR(D71="",E71="",D71=0),"",E71/D71)</f>
        <v/>
      </c>
      <c r="G71" s="25" t="n"/>
      <c r="H71" s="26" t="n"/>
      <c r="I71" s="21">
        <f>IF(OR(G71="",H71="",G71=0),"",H71/G71)</f>
        <v/>
      </c>
      <c r="J71" s="25" t="n"/>
      <c r="K71" s="26" t="n"/>
      <c r="L71" s="21">
        <f>IF(OR(J71="",K71="",J71=0),"",K71/J71)</f>
        <v/>
      </c>
      <c r="M71" s="21">
        <f>IF(COUNT(F71,I71,L71)=0,"",MIN(F71,I71,L71))</f>
        <v/>
      </c>
      <c r="N71" s="22">
        <f>IF(M71="","",IF(F71=M71,$D$4,IF(I71=M71,$G$4,$J$4)))</f>
        <v/>
      </c>
      <c r="O71" s="24" t="n"/>
      <c r="P71" s="21">
        <f>IF(O71="","",IF(O71="A",F71,IF(O71="B",I71,L71)))</f>
        <v/>
      </c>
      <c r="Q71" s="21">
        <f>IF(OR(P71="",M71="",C71=""),"",(P71-M71)*C71)</f>
        <v/>
      </c>
    </row>
    <row r="72">
      <c r="A72" s="23" t="n"/>
      <c r="B72" s="24" t="n"/>
      <c r="C72" s="25" t="n"/>
      <c r="D72" s="25" t="n"/>
      <c r="E72" s="26" t="n"/>
      <c r="F72" s="21">
        <f>IF(OR(D72="",E72="",D72=0),"",E72/D72)</f>
        <v/>
      </c>
      <c r="G72" s="25" t="n"/>
      <c r="H72" s="26" t="n"/>
      <c r="I72" s="21">
        <f>IF(OR(G72="",H72="",G72=0),"",H72/G72)</f>
        <v/>
      </c>
      <c r="J72" s="25" t="n"/>
      <c r="K72" s="26" t="n"/>
      <c r="L72" s="21">
        <f>IF(OR(J72="",K72="",J72=0),"",K72/J72)</f>
        <v/>
      </c>
      <c r="M72" s="21">
        <f>IF(COUNT(F72,I72,L72)=0,"",MIN(F72,I72,L72))</f>
        <v/>
      </c>
      <c r="N72" s="22">
        <f>IF(M72="","",IF(F72=M72,$D$4,IF(I72=M72,$G$4,$J$4)))</f>
        <v/>
      </c>
      <c r="O72" s="24" t="n"/>
      <c r="P72" s="21">
        <f>IF(O72="","",IF(O72="A",F72,IF(O72="B",I72,L72)))</f>
        <v/>
      </c>
      <c r="Q72" s="21">
        <f>IF(OR(P72="",M72="",C72=""),"",(P72-M72)*C72)</f>
        <v/>
      </c>
    </row>
    <row r="73">
      <c r="A73" s="23" t="n"/>
      <c r="B73" s="24" t="n"/>
      <c r="C73" s="25" t="n"/>
      <c r="D73" s="25" t="n"/>
      <c r="E73" s="26" t="n"/>
      <c r="F73" s="21">
        <f>IF(OR(D73="",E73="",D73=0),"",E73/D73)</f>
        <v/>
      </c>
      <c r="G73" s="25" t="n"/>
      <c r="H73" s="26" t="n"/>
      <c r="I73" s="21">
        <f>IF(OR(G73="",H73="",G73=0),"",H73/G73)</f>
        <v/>
      </c>
      <c r="J73" s="25" t="n"/>
      <c r="K73" s="26" t="n"/>
      <c r="L73" s="21">
        <f>IF(OR(J73="",K73="",J73=0),"",K73/J73)</f>
        <v/>
      </c>
      <c r="M73" s="21">
        <f>IF(COUNT(F73,I73,L73)=0,"",MIN(F73,I73,L73))</f>
        <v/>
      </c>
      <c r="N73" s="22">
        <f>IF(M73="","",IF(F73=M73,$D$4,IF(I73=M73,$G$4,$J$4)))</f>
        <v/>
      </c>
      <c r="O73" s="24" t="n"/>
      <c r="P73" s="21">
        <f>IF(O73="","",IF(O73="A",F73,IF(O73="B",I73,L73)))</f>
        <v/>
      </c>
      <c r="Q73" s="21">
        <f>IF(OR(P73="",M73="",C73=""),"",(P73-M73)*C73)</f>
        <v/>
      </c>
    </row>
    <row r="74">
      <c r="A74" s="23" t="n"/>
      <c r="B74" s="24" t="n"/>
      <c r="C74" s="25" t="n"/>
      <c r="D74" s="25" t="n"/>
      <c r="E74" s="26" t="n"/>
      <c r="F74" s="21">
        <f>IF(OR(D74="",E74="",D74=0),"",E74/D74)</f>
        <v/>
      </c>
      <c r="G74" s="25" t="n"/>
      <c r="H74" s="26" t="n"/>
      <c r="I74" s="21">
        <f>IF(OR(G74="",H74="",G74=0),"",H74/G74)</f>
        <v/>
      </c>
      <c r="J74" s="25" t="n"/>
      <c r="K74" s="26" t="n"/>
      <c r="L74" s="21">
        <f>IF(OR(J74="",K74="",J74=0),"",K74/J74)</f>
        <v/>
      </c>
      <c r="M74" s="21">
        <f>IF(COUNT(F74,I74,L74)=0,"",MIN(F74,I74,L74))</f>
        <v/>
      </c>
      <c r="N74" s="22">
        <f>IF(M74="","",IF(F74=M74,$D$4,IF(I74=M74,$G$4,$J$4)))</f>
        <v/>
      </c>
      <c r="O74" s="24" t="n"/>
      <c r="P74" s="21">
        <f>IF(O74="","",IF(O74="A",F74,IF(O74="B",I74,L74)))</f>
        <v/>
      </c>
      <c r="Q74" s="21">
        <f>IF(OR(P74="",M74="",C74=""),"",(P74-M74)*C74)</f>
        <v/>
      </c>
    </row>
    <row r="75">
      <c r="A75" s="23" t="n"/>
      <c r="B75" s="24" t="n"/>
      <c r="C75" s="25" t="n"/>
      <c r="D75" s="25" t="n"/>
      <c r="E75" s="26" t="n"/>
      <c r="F75" s="21">
        <f>IF(OR(D75="",E75="",D75=0),"",E75/D75)</f>
        <v/>
      </c>
      <c r="G75" s="25" t="n"/>
      <c r="H75" s="26" t="n"/>
      <c r="I75" s="21">
        <f>IF(OR(G75="",H75="",G75=0),"",H75/G75)</f>
        <v/>
      </c>
      <c r="J75" s="25" t="n"/>
      <c r="K75" s="26" t="n"/>
      <c r="L75" s="21">
        <f>IF(OR(J75="",K75="",J75=0),"",K75/J75)</f>
        <v/>
      </c>
      <c r="M75" s="21">
        <f>IF(COUNT(F75,I75,L75)=0,"",MIN(F75,I75,L75))</f>
        <v/>
      </c>
      <c r="N75" s="22">
        <f>IF(M75="","",IF(F75=M75,$D$4,IF(I75=M75,$G$4,$J$4)))</f>
        <v/>
      </c>
      <c r="O75" s="24" t="n"/>
      <c r="P75" s="21">
        <f>IF(O75="","",IF(O75="A",F75,IF(O75="B",I75,L75)))</f>
        <v/>
      </c>
      <c r="Q75" s="21">
        <f>IF(OR(P75="",M75="",C75=""),"",(P75-M75)*C75)</f>
        <v/>
      </c>
    </row>
    <row r="76">
      <c r="A76" s="23" t="n"/>
      <c r="B76" s="24" t="n"/>
      <c r="C76" s="25" t="n"/>
      <c r="D76" s="25" t="n"/>
      <c r="E76" s="26" t="n"/>
      <c r="F76" s="21">
        <f>IF(OR(D76="",E76="",D76=0),"",E76/D76)</f>
        <v/>
      </c>
      <c r="G76" s="25" t="n"/>
      <c r="H76" s="26" t="n"/>
      <c r="I76" s="21">
        <f>IF(OR(G76="",H76="",G76=0),"",H76/G76)</f>
        <v/>
      </c>
      <c r="J76" s="25" t="n"/>
      <c r="K76" s="26" t="n"/>
      <c r="L76" s="21">
        <f>IF(OR(J76="",K76="",J76=0),"",K76/J76)</f>
        <v/>
      </c>
      <c r="M76" s="21">
        <f>IF(COUNT(F76,I76,L76)=0,"",MIN(F76,I76,L76))</f>
        <v/>
      </c>
      <c r="N76" s="22">
        <f>IF(M76="","",IF(F76=M76,$D$4,IF(I76=M76,$G$4,$J$4)))</f>
        <v/>
      </c>
      <c r="O76" s="24" t="n"/>
      <c r="P76" s="21">
        <f>IF(O76="","",IF(O76="A",F76,IF(O76="B",I76,L76)))</f>
        <v/>
      </c>
      <c r="Q76" s="21">
        <f>IF(OR(P76="",M76="",C76=""),"",(P76-M76)*C76)</f>
        <v/>
      </c>
    </row>
    <row r="77">
      <c r="A77" s="23" t="n"/>
      <c r="B77" s="24" t="n"/>
      <c r="C77" s="25" t="n"/>
      <c r="D77" s="25" t="n"/>
      <c r="E77" s="26" t="n"/>
      <c r="F77" s="21">
        <f>IF(OR(D77="",E77="",D77=0),"",E77/D77)</f>
        <v/>
      </c>
      <c r="G77" s="25" t="n"/>
      <c r="H77" s="26" t="n"/>
      <c r="I77" s="21">
        <f>IF(OR(G77="",H77="",G77=0),"",H77/G77)</f>
        <v/>
      </c>
      <c r="J77" s="25" t="n"/>
      <c r="K77" s="26" t="n"/>
      <c r="L77" s="21">
        <f>IF(OR(J77="",K77="",J77=0),"",K77/J77)</f>
        <v/>
      </c>
      <c r="M77" s="21">
        <f>IF(COUNT(F77,I77,L77)=0,"",MIN(F77,I77,L77))</f>
        <v/>
      </c>
      <c r="N77" s="22">
        <f>IF(M77="","",IF(F77=M77,$D$4,IF(I77=M77,$G$4,$J$4)))</f>
        <v/>
      </c>
      <c r="O77" s="24" t="n"/>
      <c r="P77" s="21">
        <f>IF(O77="","",IF(O77="A",F77,IF(O77="B",I77,L77)))</f>
        <v/>
      </c>
      <c r="Q77" s="21">
        <f>IF(OR(P77="",M77="",C77=""),"",(P77-M77)*C77)</f>
        <v/>
      </c>
    </row>
    <row r="78">
      <c r="A78" s="23" t="n"/>
      <c r="B78" s="24" t="n"/>
      <c r="C78" s="25" t="n"/>
      <c r="D78" s="25" t="n"/>
      <c r="E78" s="26" t="n"/>
      <c r="F78" s="21">
        <f>IF(OR(D78="",E78="",D78=0),"",E78/D78)</f>
        <v/>
      </c>
      <c r="G78" s="25" t="n"/>
      <c r="H78" s="26" t="n"/>
      <c r="I78" s="21">
        <f>IF(OR(G78="",H78="",G78=0),"",H78/G78)</f>
        <v/>
      </c>
      <c r="J78" s="25" t="n"/>
      <c r="K78" s="26" t="n"/>
      <c r="L78" s="21">
        <f>IF(OR(J78="",K78="",J78=0),"",K78/J78)</f>
        <v/>
      </c>
      <c r="M78" s="21">
        <f>IF(COUNT(F78,I78,L78)=0,"",MIN(F78,I78,L78))</f>
        <v/>
      </c>
      <c r="N78" s="22">
        <f>IF(M78="","",IF(F78=M78,$D$4,IF(I78=M78,$G$4,$J$4)))</f>
        <v/>
      </c>
      <c r="O78" s="24" t="n"/>
      <c r="P78" s="21">
        <f>IF(O78="","",IF(O78="A",F78,IF(O78="B",I78,L78)))</f>
        <v/>
      </c>
      <c r="Q78" s="21">
        <f>IF(OR(P78="",M78="",C78=""),"",(P78-M78)*C78)</f>
        <v/>
      </c>
    </row>
    <row r="79">
      <c r="A79" s="23" t="n"/>
      <c r="B79" s="24" t="n"/>
      <c r="C79" s="25" t="n"/>
      <c r="D79" s="25" t="n"/>
      <c r="E79" s="26" t="n"/>
      <c r="F79" s="21">
        <f>IF(OR(D79="",E79="",D79=0),"",E79/D79)</f>
        <v/>
      </c>
      <c r="G79" s="25" t="n"/>
      <c r="H79" s="26" t="n"/>
      <c r="I79" s="21">
        <f>IF(OR(G79="",H79="",G79=0),"",H79/G79)</f>
        <v/>
      </c>
      <c r="J79" s="25" t="n"/>
      <c r="K79" s="26" t="n"/>
      <c r="L79" s="21">
        <f>IF(OR(J79="",K79="",J79=0),"",K79/J79)</f>
        <v/>
      </c>
      <c r="M79" s="21">
        <f>IF(COUNT(F79,I79,L79)=0,"",MIN(F79,I79,L79))</f>
        <v/>
      </c>
      <c r="N79" s="22">
        <f>IF(M79="","",IF(F79=M79,$D$4,IF(I79=M79,$G$4,$J$4)))</f>
        <v/>
      </c>
      <c r="O79" s="24" t="n"/>
      <c r="P79" s="21">
        <f>IF(O79="","",IF(O79="A",F79,IF(O79="B",I79,L79)))</f>
        <v/>
      </c>
      <c r="Q79" s="21">
        <f>IF(OR(P79="",M79="",C79=""),"",(P79-M79)*C79)</f>
        <v/>
      </c>
    </row>
    <row r="80">
      <c r="A80" s="23" t="n"/>
      <c r="B80" s="24" t="n"/>
      <c r="C80" s="25" t="n"/>
      <c r="D80" s="25" t="n"/>
      <c r="E80" s="26" t="n"/>
      <c r="F80" s="21">
        <f>IF(OR(D80="",E80="",D80=0),"",E80/D80)</f>
        <v/>
      </c>
      <c r="G80" s="25" t="n"/>
      <c r="H80" s="26" t="n"/>
      <c r="I80" s="21">
        <f>IF(OR(G80="",H80="",G80=0),"",H80/G80)</f>
        <v/>
      </c>
      <c r="J80" s="25" t="n"/>
      <c r="K80" s="26" t="n"/>
      <c r="L80" s="21">
        <f>IF(OR(J80="",K80="",J80=0),"",K80/J80)</f>
        <v/>
      </c>
      <c r="M80" s="21">
        <f>IF(COUNT(F80,I80,L80)=0,"",MIN(F80,I80,L80))</f>
        <v/>
      </c>
      <c r="N80" s="22">
        <f>IF(M80="","",IF(F80=M80,$D$4,IF(I80=M80,$G$4,$J$4)))</f>
        <v/>
      </c>
      <c r="O80" s="24" t="n"/>
      <c r="P80" s="21">
        <f>IF(O80="","",IF(O80="A",F80,IF(O80="B",I80,L80)))</f>
        <v/>
      </c>
      <c r="Q80" s="21">
        <f>IF(OR(P80="",M80="",C80=""),"",(P80-M80)*C80)</f>
        <v/>
      </c>
    </row>
    <row r="81">
      <c r="A81" s="23" t="n"/>
      <c r="B81" s="24" t="n"/>
      <c r="C81" s="25" t="n"/>
      <c r="D81" s="25" t="n"/>
      <c r="E81" s="26" t="n"/>
      <c r="F81" s="21">
        <f>IF(OR(D81="",E81="",D81=0),"",E81/D81)</f>
        <v/>
      </c>
      <c r="G81" s="25" t="n"/>
      <c r="H81" s="26" t="n"/>
      <c r="I81" s="21">
        <f>IF(OR(G81="",H81="",G81=0),"",H81/G81)</f>
        <v/>
      </c>
      <c r="J81" s="25" t="n"/>
      <c r="K81" s="26" t="n"/>
      <c r="L81" s="21">
        <f>IF(OR(J81="",K81="",J81=0),"",K81/J81)</f>
        <v/>
      </c>
      <c r="M81" s="21">
        <f>IF(COUNT(F81,I81,L81)=0,"",MIN(F81,I81,L81))</f>
        <v/>
      </c>
      <c r="N81" s="22">
        <f>IF(M81="","",IF(F81=M81,$D$4,IF(I81=M81,$G$4,$J$4)))</f>
        <v/>
      </c>
      <c r="O81" s="24" t="n"/>
      <c r="P81" s="21">
        <f>IF(O81="","",IF(O81="A",F81,IF(O81="B",I81,L81)))</f>
        <v/>
      </c>
      <c r="Q81" s="21">
        <f>IF(OR(P81="",M81="",C81=""),"",(P81-M81)*C81)</f>
        <v/>
      </c>
    </row>
    <row r="82">
      <c r="A82" s="23" t="n"/>
      <c r="B82" s="24" t="n"/>
      <c r="C82" s="25" t="n"/>
      <c r="D82" s="25" t="n"/>
      <c r="E82" s="26" t="n"/>
      <c r="F82" s="21">
        <f>IF(OR(D82="",E82="",D82=0),"",E82/D82)</f>
        <v/>
      </c>
      <c r="G82" s="25" t="n"/>
      <c r="H82" s="26" t="n"/>
      <c r="I82" s="21">
        <f>IF(OR(G82="",H82="",G82=0),"",H82/G82)</f>
        <v/>
      </c>
      <c r="J82" s="25" t="n"/>
      <c r="K82" s="26" t="n"/>
      <c r="L82" s="21">
        <f>IF(OR(J82="",K82="",J82=0),"",K82/J82)</f>
        <v/>
      </c>
      <c r="M82" s="21">
        <f>IF(COUNT(F82,I82,L82)=0,"",MIN(F82,I82,L82))</f>
        <v/>
      </c>
      <c r="N82" s="22">
        <f>IF(M82="","",IF(F82=M82,$D$4,IF(I82=M82,$G$4,$J$4)))</f>
        <v/>
      </c>
      <c r="O82" s="24" t="n"/>
      <c r="P82" s="21">
        <f>IF(O82="","",IF(O82="A",F82,IF(O82="B",I82,L82)))</f>
        <v/>
      </c>
      <c r="Q82" s="21">
        <f>IF(OR(P82="",M82="",C82=""),"",(P82-M82)*C82)</f>
        <v/>
      </c>
    </row>
    <row r="83">
      <c r="A83" s="23" t="n"/>
      <c r="B83" s="24" t="n"/>
      <c r="C83" s="25" t="n"/>
      <c r="D83" s="25" t="n"/>
      <c r="E83" s="26" t="n"/>
      <c r="F83" s="21">
        <f>IF(OR(D83="",E83="",D83=0),"",E83/D83)</f>
        <v/>
      </c>
      <c r="G83" s="25" t="n"/>
      <c r="H83" s="26" t="n"/>
      <c r="I83" s="21">
        <f>IF(OR(G83="",H83="",G83=0),"",H83/G83)</f>
        <v/>
      </c>
      <c r="J83" s="25" t="n"/>
      <c r="K83" s="26" t="n"/>
      <c r="L83" s="21">
        <f>IF(OR(J83="",K83="",J83=0),"",K83/J83)</f>
        <v/>
      </c>
      <c r="M83" s="21">
        <f>IF(COUNT(F83,I83,L83)=0,"",MIN(F83,I83,L83))</f>
        <v/>
      </c>
      <c r="N83" s="22">
        <f>IF(M83="","",IF(F83=M83,$D$4,IF(I83=M83,$G$4,$J$4)))</f>
        <v/>
      </c>
      <c r="O83" s="24" t="n"/>
      <c r="P83" s="21">
        <f>IF(O83="","",IF(O83="A",F83,IF(O83="B",I83,L83)))</f>
        <v/>
      </c>
      <c r="Q83" s="21">
        <f>IF(OR(P83="",M83="",C83=""),"",(P83-M83)*C83)</f>
        <v/>
      </c>
    </row>
    <row r="84">
      <c r="A84" s="23" t="n"/>
      <c r="B84" s="24" t="n"/>
      <c r="C84" s="25" t="n"/>
      <c r="D84" s="25" t="n"/>
      <c r="E84" s="26" t="n"/>
      <c r="F84" s="21">
        <f>IF(OR(D84="",E84="",D84=0),"",E84/D84)</f>
        <v/>
      </c>
      <c r="G84" s="25" t="n"/>
      <c r="H84" s="26" t="n"/>
      <c r="I84" s="21">
        <f>IF(OR(G84="",H84="",G84=0),"",H84/G84)</f>
        <v/>
      </c>
      <c r="J84" s="25" t="n"/>
      <c r="K84" s="26" t="n"/>
      <c r="L84" s="21">
        <f>IF(OR(J84="",K84="",J84=0),"",K84/J84)</f>
        <v/>
      </c>
      <c r="M84" s="21">
        <f>IF(COUNT(F84,I84,L84)=0,"",MIN(F84,I84,L84))</f>
        <v/>
      </c>
      <c r="N84" s="22">
        <f>IF(M84="","",IF(F84=M84,$D$4,IF(I84=M84,$G$4,$J$4)))</f>
        <v/>
      </c>
      <c r="O84" s="24" t="n"/>
      <c r="P84" s="21">
        <f>IF(O84="","",IF(O84="A",F84,IF(O84="B",I84,L84)))</f>
        <v/>
      </c>
      <c r="Q84" s="21">
        <f>IF(OR(P84="",M84="",C84=""),"",(P84-M84)*C84)</f>
        <v/>
      </c>
    </row>
    <row r="85">
      <c r="A85" s="23" t="n"/>
      <c r="B85" s="24" t="n"/>
      <c r="C85" s="25" t="n"/>
      <c r="D85" s="25" t="n"/>
      <c r="E85" s="26" t="n"/>
      <c r="F85" s="21">
        <f>IF(OR(D85="",E85="",D85=0),"",E85/D85)</f>
        <v/>
      </c>
      <c r="G85" s="25" t="n"/>
      <c r="H85" s="26" t="n"/>
      <c r="I85" s="21">
        <f>IF(OR(G85="",H85="",G85=0),"",H85/G85)</f>
        <v/>
      </c>
      <c r="J85" s="25" t="n"/>
      <c r="K85" s="26" t="n"/>
      <c r="L85" s="21">
        <f>IF(OR(J85="",K85="",J85=0),"",K85/J85)</f>
        <v/>
      </c>
      <c r="M85" s="21">
        <f>IF(COUNT(F85,I85,L85)=0,"",MIN(F85,I85,L85))</f>
        <v/>
      </c>
      <c r="N85" s="22">
        <f>IF(M85="","",IF(F85=M85,$D$4,IF(I85=M85,$G$4,$J$4)))</f>
        <v/>
      </c>
      <c r="O85" s="24" t="n"/>
      <c r="P85" s="21">
        <f>IF(O85="","",IF(O85="A",F85,IF(O85="B",I85,L85)))</f>
        <v/>
      </c>
      <c r="Q85" s="21">
        <f>IF(OR(P85="",M85="",C85=""),"",(P85-M85)*C85)</f>
        <v/>
      </c>
    </row>
    <row r="86">
      <c r="A86" s="23" t="n"/>
      <c r="B86" s="24" t="n"/>
      <c r="C86" s="25" t="n"/>
      <c r="D86" s="25" t="n"/>
      <c r="E86" s="26" t="n"/>
      <c r="F86" s="21">
        <f>IF(OR(D86="",E86="",D86=0),"",E86/D86)</f>
        <v/>
      </c>
      <c r="G86" s="25" t="n"/>
      <c r="H86" s="26" t="n"/>
      <c r="I86" s="21">
        <f>IF(OR(G86="",H86="",G86=0),"",H86/G86)</f>
        <v/>
      </c>
      <c r="J86" s="25" t="n"/>
      <c r="K86" s="26" t="n"/>
      <c r="L86" s="21">
        <f>IF(OR(J86="",K86="",J86=0),"",K86/J86)</f>
        <v/>
      </c>
      <c r="M86" s="21">
        <f>IF(COUNT(F86,I86,L86)=0,"",MIN(F86,I86,L86))</f>
        <v/>
      </c>
      <c r="N86" s="22">
        <f>IF(M86="","",IF(F86=M86,$D$4,IF(I86=M86,$G$4,$J$4)))</f>
        <v/>
      </c>
      <c r="O86" s="24" t="n"/>
      <c r="P86" s="21">
        <f>IF(O86="","",IF(O86="A",F86,IF(O86="B",I86,L86)))</f>
        <v/>
      </c>
      <c r="Q86" s="21">
        <f>IF(OR(P86="",M86="",C86=""),"",(P86-M86)*C86)</f>
        <v/>
      </c>
    </row>
    <row r="87">
      <c r="A87" s="23" t="n"/>
      <c r="B87" s="24" t="n"/>
      <c r="C87" s="25" t="n"/>
      <c r="D87" s="25" t="n"/>
      <c r="E87" s="26" t="n"/>
      <c r="F87" s="21">
        <f>IF(OR(D87="",E87="",D87=0),"",E87/D87)</f>
        <v/>
      </c>
      <c r="G87" s="25" t="n"/>
      <c r="H87" s="26" t="n"/>
      <c r="I87" s="21">
        <f>IF(OR(G87="",H87="",G87=0),"",H87/G87)</f>
        <v/>
      </c>
      <c r="J87" s="25" t="n"/>
      <c r="K87" s="26" t="n"/>
      <c r="L87" s="21">
        <f>IF(OR(J87="",K87="",J87=0),"",K87/J87)</f>
        <v/>
      </c>
      <c r="M87" s="21">
        <f>IF(COUNT(F87,I87,L87)=0,"",MIN(F87,I87,L87))</f>
        <v/>
      </c>
      <c r="N87" s="22">
        <f>IF(M87="","",IF(F87=M87,$D$4,IF(I87=M87,$G$4,$J$4)))</f>
        <v/>
      </c>
      <c r="O87" s="24" t="n"/>
      <c r="P87" s="21">
        <f>IF(O87="","",IF(O87="A",F87,IF(O87="B",I87,L87)))</f>
        <v/>
      </c>
      <c r="Q87" s="21">
        <f>IF(OR(P87="",M87="",C87=""),"",(P87-M87)*C87)</f>
        <v/>
      </c>
    </row>
    <row r="88">
      <c r="A88" s="23" t="n"/>
      <c r="B88" s="24" t="n"/>
      <c r="C88" s="25" t="n"/>
      <c r="D88" s="25" t="n"/>
      <c r="E88" s="26" t="n"/>
      <c r="F88" s="21">
        <f>IF(OR(D88="",E88="",D88=0),"",E88/D88)</f>
        <v/>
      </c>
      <c r="G88" s="25" t="n"/>
      <c r="H88" s="26" t="n"/>
      <c r="I88" s="21">
        <f>IF(OR(G88="",H88="",G88=0),"",H88/G88)</f>
        <v/>
      </c>
      <c r="J88" s="25" t="n"/>
      <c r="K88" s="26" t="n"/>
      <c r="L88" s="21">
        <f>IF(OR(J88="",K88="",J88=0),"",K88/J88)</f>
        <v/>
      </c>
      <c r="M88" s="21">
        <f>IF(COUNT(F88,I88,L88)=0,"",MIN(F88,I88,L88))</f>
        <v/>
      </c>
      <c r="N88" s="22">
        <f>IF(M88="","",IF(F88=M88,$D$4,IF(I88=M88,$G$4,$J$4)))</f>
        <v/>
      </c>
      <c r="O88" s="24" t="n"/>
      <c r="P88" s="21">
        <f>IF(O88="","",IF(O88="A",F88,IF(O88="B",I88,L88)))</f>
        <v/>
      </c>
      <c r="Q88" s="21">
        <f>IF(OR(P88="",M88="",C88=""),"",(P88-M88)*C88)</f>
        <v/>
      </c>
    </row>
    <row r="89">
      <c r="A89" s="23" t="n"/>
      <c r="B89" s="24" t="n"/>
      <c r="C89" s="25" t="n"/>
      <c r="D89" s="25" t="n"/>
      <c r="E89" s="26" t="n"/>
      <c r="F89" s="21">
        <f>IF(OR(D89="",E89="",D89=0),"",E89/D89)</f>
        <v/>
      </c>
      <c r="G89" s="25" t="n"/>
      <c r="H89" s="26" t="n"/>
      <c r="I89" s="21">
        <f>IF(OR(G89="",H89="",G89=0),"",H89/G89)</f>
        <v/>
      </c>
      <c r="J89" s="25" t="n"/>
      <c r="K89" s="26" t="n"/>
      <c r="L89" s="21">
        <f>IF(OR(J89="",K89="",J89=0),"",K89/J89)</f>
        <v/>
      </c>
      <c r="M89" s="21">
        <f>IF(COUNT(F89,I89,L89)=0,"",MIN(F89,I89,L89))</f>
        <v/>
      </c>
      <c r="N89" s="22">
        <f>IF(M89="","",IF(F89=M89,$D$4,IF(I89=M89,$G$4,$J$4)))</f>
        <v/>
      </c>
      <c r="O89" s="24" t="n"/>
      <c r="P89" s="21">
        <f>IF(O89="","",IF(O89="A",F89,IF(O89="B",I89,L89)))</f>
        <v/>
      </c>
      <c r="Q89" s="21">
        <f>IF(OR(P89="",M89="",C89=""),"",(P89-M89)*C89)</f>
        <v/>
      </c>
    </row>
    <row r="90">
      <c r="A90" s="23" t="n"/>
      <c r="B90" s="24" t="n"/>
      <c r="C90" s="25" t="n"/>
      <c r="D90" s="25" t="n"/>
      <c r="E90" s="26" t="n"/>
      <c r="F90" s="21">
        <f>IF(OR(D90="",E90="",D90=0),"",E90/D90)</f>
        <v/>
      </c>
      <c r="G90" s="25" t="n"/>
      <c r="H90" s="26" t="n"/>
      <c r="I90" s="21">
        <f>IF(OR(G90="",H90="",G90=0),"",H90/G90)</f>
        <v/>
      </c>
      <c r="J90" s="25" t="n"/>
      <c r="K90" s="26" t="n"/>
      <c r="L90" s="21">
        <f>IF(OR(J90="",K90="",J90=0),"",K90/J90)</f>
        <v/>
      </c>
      <c r="M90" s="21">
        <f>IF(COUNT(F90,I90,L90)=0,"",MIN(F90,I90,L90))</f>
        <v/>
      </c>
      <c r="N90" s="22">
        <f>IF(M90="","",IF(F90=M90,$D$4,IF(I90=M90,$G$4,$J$4)))</f>
        <v/>
      </c>
      <c r="O90" s="24" t="n"/>
      <c r="P90" s="21">
        <f>IF(O90="","",IF(O90="A",F90,IF(O90="B",I90,L90)))</f>
        <v/>
      </c>
      <c r="Q90" s="21">
        <f>IF(OR(P90="",M90="",C90=""),"",(P90-M90)*C90)</f>
        <v/>
      </c>
    </row>
    <row r="91">
      <c r="A91" s="23" t="n"/>
      <c r="B91" s="24" t="n"/>
      <c r="C91" s="25" t="n"/>
      <c r="D91" s="25" t="n"/>
      <c r="E91" s="26" t="n"/>
      <c r="F91" s="21">
        <f>IF(OR(D91="",E91="",D91=0),"",E91/D91)</f>
        <v/>
      </c>
      <c r="G91" s="25" t="n"/>
      <c r="H91" s="26" t="n"/>
      <c r="I91" s="21">
        <f>IF(OR(G91="",H91="",G91=0),"",H91/G91)</f>
        <v/>
      </c>
      <c r="J91" s="25" t="n"/>
      <c r="K91" s="26" t="n"/>
      <c r="L91" s="21">
        <f>IF(OR(J91="",K91="",J91=0),"",K91/J91)</f>
        <v/>
      </c>
      <c r="M91" s="21">
        <f>IF(COUNT(F91,I91,L91)=0,"",MIN(F91,I91,L91))</f>
        <v/>
      </c>
      <c r="N91" s="22">
        <f>IF(M91="","",IF(F91=M91,$D$4,IF(I91=M91,$G$4,$J$4)))</f>
        <v/>
      </c>
      <c r="O91" s="24" t="n"/>
      <c r="P91" s="21">
        <f>IF(O91="","",IF(O91="A",F91,IF(O91="B",I91,L91)))</f>
        <v/>
      </c>
      <c r="Q91" s="21">
        <f>IF(OR(P91="",M91="",C91=""),"",(P91-M91)*C91)</f>
        <v/>
      </c>
    </row>
    <row r="92">
      <c r="A92" s="23" t="n"/>
      <c r="B92" s="24" t="n"/>
      <c r="C92" s="25" t="n"/>
      <c r="D92" s="25" t="n"/>
      <c r="E92" s="26" t="n"/>
      <c r="F92" s="21">
        <f>IF(OR(D92="",E92="",D92=0),"",E92/D92)</f>
        <v/>
      </c>
      <c r="G92" s="25" t="n"/>
      <c r="H92" s="26" t="n"/>
      <c r="I92" s="21">
        <f>IF(OR(G92="",H92="",G92=0),"",H92/G92)</f>
        <v/>
      </c>
      <c r="J92" s="25" t="n"/>
      <c r="K92" s="26" t="n"/>
      <c r="L92" s="21">
        <f>IF(OR(J92="",K92="",J92=0),"",K92/J92)</f>
        <v/>
      </c>
      <c r="M92" s="21">
        <f>IF(COUNT(F92,I92,L92)=0,"",MIN(F92,I92,L92))</f>
        <v/>
      </c>
      <c r="N92" s="22">
        <f>IF(M92="","",IF(F92=M92,$D$4,IF(I92=M92,$G$4,$J$4)))</f>
        <v/>
      </c>
      <c r="O92" s="24" t="n"/>
      <c r="P92" s="21">
        <f>IF(O92="","",IF(O92="A",F92,IF(O92="B",I92,L92)))</f>
        <v/>
      </c>
      <c r="Q92" s="21">
        <f>IF(OR(P92="",M92="",C92=""),"",(P92-M92)*C92)</f>
        <v/>
      </c>
    </row>
    <row r="93">
      <c r="A93" s="23" t="n"/>
      <c r="B93" s="24" t="n"/>
      <c r="C93" s="25" t="n"/>
      <c r="D93" s="25" t="n"/>
      <c r="E93" s="26" t="n"/>
      <c r="F93" s="21">
        <f>IF(OR(D93="",E93="",D93=0),"",E93/D93)</f>
        <v/>
      </c>
      <c r="G93" s="25" t="n"/>
      <c r="H93" s="26" t="n"/>
      <c r="I93" s="21">
        <f>IF(OR(G93="",H93="",G93=0),"",H93/G93)</f>
        <v/>
      </c>
      <c r="J93" s="25" t="n"/>
      <c r="K93" s="26" t="n"/>
      <c r="L93" s="21">
        <f>IF(OR(J93="",K93="",J93=0),"",K93/J93)</f>
        <v/>
      </c>
      <c r="M93" s="21">
        <f>IF(COUNT(F93,I93,L93)=0,"",MIN(F93,I93,L93))</f>
        <v/>
      </c>
      <c r="N93" s="22">
        <f>IF(M93="","",IF(F93=M93,$D$4,IF(I93=M93,$G$4,$J$4)))</f>
        <v/>
      </c>
      <c r="O93" s="24" t="n"/>
      <c r="P93" s="21">
        <f>IF(O93="","",IF(O93="A",F93,IF(O93="B",I93,L93)))</f>
        <v/>
      </c>
      <c r="Q93" s="21">
        <f>IF(OR(P93="",M93="",C93=""),"",(P93-M93)*C93)</f>
        <v/>
      </c>
    </row>
    <row r="94">
      <c r="A94" s="23" t="n"/>
      <c r="B94" s="24" t="n"/>
      <c r="C94" s="25" t="n"/>
      <c r="D94" s="25" t="n"/>
      <c r="E94" s="26" t="n"/>
      <c r="F94" s="21">
        <f>IF(OR(D94="",E94="",D94=0),"",E94/D94)</f>
        <v/>
      </c>
      <c r="G94" s="25" t="n"/>
      <c r="H94" s="26" t="n"/>
      <c r="I94" s="21">
        <f>IF(OR(G94="",H94="",G94=0),"",H94/G94)</f>
        <v/>
      </c>
      <c r="J94" s="25" t="n"/>
      <c r="K94" s="26" t="n"/>
      <c r="L94" s="21">
        <f>IF(OR(J94="",K94="",J94=0),"",K94/J94)</f>
        <v/>
      </c>
      <c r="M94" s="21">
        <f>IF(COUNT(F94,I94,L94)=0,"",MIN(F94,I94,L94))</f>
        <v/>
      </c>
      <c r="N94" s="22">
        <f>IF(M94="","",IF(F94=M94,$D$4,IF(I94=M94,$G$4,$J$4)))</f>
        <v/>
      </c>
      <c r="O94" s="24" t="n"/>
      <c r="P94" s="21">
        <f>IF(O94="","",IF(O94="A",F94,IF(O94="B",I94,L94)))</f>
        <v/>
      </c>
      <c r="Q94" s="21">
        <f>IF(OR(P94="",M94="",C94=""),"",(P94-M94)*C94)</f>
        <v/>
      </c>
    </row>
    <row r="95">
      <c r="A95" s="23" t="n"/>
      <c r="B95" s="24" t="n"/>
      <c r="C95" s="25" t="n"/>
      <c r="D95" s="25" t="n"/>
      <c r="E95" s="26" t="n"/>
      <c r="F95" s="21">
        <f>IF(OR(D95="",E95="",D95=0),"",E95/D95)</f>
        <v/>
      </c>
      <c r="G95" s="25" t="n"/>
      <c r="H95" s="26" t="n"/>
      <c r="I95" s="21">
        <f>IF(OR(G95="",H95="",G95=0),"",H95/G95)</f>
        <v/>
      </c>
      <c r="J95" s="25" t="n"/>
      <c r="K95" s="26" t="n"/>
      <c r="L95" s="21">
        <f>IF(OR(J95="",K95="",J95=0),"",K95/J95)</f>
        <v/>
      </c>
      <c r="M95" s="21">
        <f>IF(COUNT(F95,I95,L95)=0,"",MIN(F95,I95,L95))</f>
        <v/>
      </c>
      <c r="N95" s="22">
        <f>IF(M95="","",IF(F95=M95,$D$4,IF(I95=M95,$G$4,$J$4)))</f>
        <v/>
      </c>
      <c r="O95" s="24" t="n"/>
      <c r="P95" s="21">
        <f>IF(O95="","",IF(O95="A",F95,IF(O95="B",I95,L95)))</f>
        <v/>
      </c>
      <c r="Q95" s="21">
        <f>IF(OR(P95="",M95="",C95=""),"",(P95-M95)*C95)</f>
        <v/>
      </c>
    </row>
    <row r="96">
      <c r="A96" s="23" t="n"/>
      <c r="B96" s="24" t="n"/>
      <c r="C96" s="25" t="n"/>
      <c r="D96" s="25" t="n"/>
      <c r="E96" s="26" t="n"/>
      <c r="F96" s="21">
        <f>IF(OR(D96="",E96="",D96=0),"",E96/D96)</f>
        <v/>
      </c>
      <c r="G96" s="25" t="n"/>
      <c r="H96" s="26" t="n"/>
      <c r="I96" s="21">
        <f>IF(OR(G96="",H96="",G96=0),"",H96/G96)</f>
        <v/>
      </c>
      <c r="J96" s="25" t="n"/>
      <c r="K96" s="26" t="n"/>
      <c r="L96" s="21">
        <f>IF(OR(J96="",K96="",J96=0),"",K96/J96)</f>
        <v/>
      </c>
      <c r="M96" s="21">
        <f>IF(COUNT(F96,I96,L96)=0,"",MIN(F96,I96,L96))</f>
        <v/>
      </c>
      <c r="N96" s="22">
        <f>IF(M96="","",IF(F96=M96,$D$4,IF(I96=M96,$G$4,$J$4)))</f>
        <v/>
      </c>
      <c r="O96" s="24" t="n"/>
      <c r="P96" s="21">
        <f>IF(O96="","",IF(O96="A",F96,IF(O96="B",I96,L96)))</f>
        <v/>
      </c>
      <c r="Q96" s="21">
        <f>IF(OR(P96="",M96="",C96=""),"",(P96-M96)*C96)</f>
        <v/>
      </c>
    </row>
    <row r="97">
      <c r="A97" s="23" t="n"/>
      <c r="B97" s="24" t="n"/>
      <c r="C97" s="25" t="n"/>
      <c r="D97" s="25" t="n"/>
      <c r="E97" s="26" t="n"/>
      <c r="F97" s="21">
        <f>IF(OR(D97="",E97="",D97=0),"",E97/D97)</f>
        <v/>
      </c>
      <c r="G97" s="25" t="n"/>
      <c r="H97" s="26" t="n"/>
      <c r="I97" s="21">
        <f>IF(OR(G97="",H97="",G97=0),"",H97/G97)</f>
        <v/>
      </c>
      <c r="J97" s="25" t="n"/>
      <c r="K97" s="26" t="n"/>
      <c r="L97" s="21">
        <f>IF(OR(J97="",K97="",J97=0),"",K97/J97)</f>
        <v/>
      </c>
      <c r="M97" s="21">
        <f>IF(COUNT(F97,I97,L97)=0,"",MIN(F97,I97,L97))</f>
        <v/>
      </c>
      <c r="N97" s="22">
        <f>IF(M97="","",IF(F97=M97,$D$4,IF(I97=M97,$G$4,$J$4)))</f>
        <v/>
      </c>
      <c r="O97" s="24" t="n"/>
      <c r="P97" s="21">
        <f>IF(O97="","",IF(O97="A",F97,IF(O97="B",I97,L97)))</f>
        <v/>
      </c>
      <c r="Q97" s="21">
        <f>IF(OR(P97="",M97="",C97=""),"",(P97-M97)*C97)</f>
        <v/>
      </c>
    </row>
    <row r="98">
      <c r="A98" s="23" t="n"/>
      <c r="B98" s="24" t="n"/>
      <c r="C98" s="25" t="n"/>
      <c r="D98" s="25" t="n"/>
      <c r="E98" s="26" t="n"/>
      <c r="F98" s="21">
        <f>IF(OR(D98="",E98="",D98=0),"",E98/D98)</f>
        <v/>
      </c>
      <c r="G98" s="25" t="n"/>
      <c r="H98" s="26" t="n"/>
      <c r="I98" s="21">
        <f>IF(OR(G98="",H98="",G98=0),"",H98/G98)</f>
        <v/>
      </c>
      <c r="J98" s="25" t="n"/>
      <c r="K98" s="26" t="n"/>
      <c r="L98" s="21">
        <f>IF(OR(J98="",K98="",J98=0),"",K98/J98)</f>
        <v/>
      </c>
      <c r="M98" s="21">
        <f>IF(COUNT(F98,I98,L98)=0,"",MIN(F98,I98,L98))</f>
        <v/>
      </c>
      <c r="N98" s="22">
        <f>IF(M98="","",IF(F98=M98,$D$4,IF(I98=M98,$G$4,$J$4)))</f>
        <v/>
      </c>
      <c r="O98" s="24" t="n"/>
      <c r="P98" s="21">
        <f>IF(O98="","",IF(O98="A",F98,IF(O98="B",I98,L98)))</f>
        <v/>
      </c>
      <c r="Q98" s="21">
        <f>IF(OR(P98="",M98="",C98=""),"",(P98-M98)*C98)</f>
        <v/>
      </c>
    </row>
    <row r="99">
      <c r="A99" s="23" t="n"/>
      <c r="B99" s="24" t="n"/>
      <c r="C99" s="25" t="n"/>
      <c r="D99" s="25" t="n"/>
      <c r="E99" s="26" t="n"/>
      <c r="F99" s="21">
        <f>IF(OR(D99="",E99="",D99=0),"",E99/D99)</f>
        <v/>
      </c>
      <c r="G99" s="25" t="n"/>
      <c r="H99" s="26" t="n"/>
      <c r="I99" s="21">
        <f>IF(OR(G99="",H99="",G99=0),"",H99/G99)</f>
        <v/>
      </c>
      <c r="J99" s="25" t="n"/>
      <c r="K99" s="26" t="n"/>
      <c r="L99" s="21">
        <f>IF(OR(J99="",K99="",J99=0),"",K99/J99)</f>
        <v/>
      </c>
      <c r="M99" s="21">
        <f>IF(COUNT(F99,I99,L99)=0,"",MIN(F99,I99,L99))</f>
        <v/>
      </c>
      <c r="N99" s="22">
        <f>IF(M99="","",IF(F99=M99,$D$4,IF(I99=M99,$G$4,$J$4)))</f>
        <v/>
      </c>
      <c r="O99" s="24" t="n"/>
      <c r="P99" s="21">
        <f>IF(O99="","",IF(O99="A",F99,IF(O99="B",I99,L99)))</f>
        <v/>
      </c>
      <c r="Q99" s="21">
        <f>IF(OR(P99="",M99="",C99=""),"",(P99-M99)*C99)</f>
        <v/>
      </c>
    </row>
    <row r="100">
      <c r="A100" s="23" t="n"/>
      <c r="B100" s="24" t="n"/>
      <c r="C100" s="25" t="n"/>
      <c r="D100" s="25" t="n"/>
      <c r="E100" s="26" t="n"/>
      <c r="F100" s="21">
        <f>IF(OR(D100="",E100="",D100=0),"",E100/D100)</f>
        <v/>
      </c>
      <c r="G100" s="25" t="n"/>
      <c r="H100" s="26" t="n"/>
      <c r="I100" s="21">
        <f>IF(OR(G100="",H100="",G100=0),"",H100/G100)</f>
        <v/>
      </c>
      <c r="J100" s="25" t="n"/>
      <c r="K100" s="26" t="n"/>
      <c r="L100" s="21">
        <f>IF(OR(J100="",K100="",J100=0),"",K100/J100)</f>
        <v/>
      </c>
      <c r="M100" s="21">
        <f>IF(COUNT(F100,I100,L100)=0,"",MIN(F100,I100,L100))</f>
        <v/>
      </c>
      <c r="N100" s="22">
        <f>IF(M100="","",IF(F100=M100,$D$4,IF(I100=M100,$G$4,$J$4)))</f>
        <v/>
      </c>
      <c r="O100" s="24" t="n"/>
      <c r="P100" s="21">
        <f>IF(O100="","",IF(O100="A",F100,IF(O100="B",I100,L100)))</f>
        <v/>
      </c>
      <c r="Q100" s="21">
        <f>IF(OR(P100="",M100="",C100=""),"",(P100-M100)*C100)</f>
        <v/>
      </c>
    </row>
    <row r="101">
      <c r="A101" s="23" t="n"/>
      <c r="B101" s="24" t="n"/>
      <c r="C101" s="25" t="n"/>
      <c r="D101" s="25" t="n"/>
      <c r="E101" s="26" t="n"/>
      <c r="F101" s="21">
        <f>IF(OR(D101="",E101="",D101=0),"",E101/D101)</f>
        <v/>
      </c>
      <c r="G101" s="25" t="n"/>
      <c r="H101" s="26" t="n"/>
      <c r="I101" s="21">
        <f>IF(OR(G101="",H101="",G101=0),"",H101/G101)</f>
        <v/>
      </c>
      <c r="J101" s="25" t="n"/>
      <c r="K101" s="26" t="n"/>
      <c r="L101" s="21">
        <f>IF(OR(J101="",K101="",J101=0),"",K101/J101)</f>
        <v/>
      </c>
      <c r="M101" s="21">
        <f>IF(COUNT(F101,I101,L101)=0,"",MIN(F101,I101,L101))</f>
        <v/>
      </c>
      <c r="N101" s="22">
        <f>IF(M101="","",IF(F101=M101,$D$4,IF(I101=M101,$G$4,$J$4)))</f>
        <v/>
      </c>
      <c r="O101" s="24" t="n"/>
      <c r="P101" s="21">
        <f>IF(O101="","",IF(O101="A",F101,IF(O101="B",I101,L101)))</f>
        <v/>
      </c>
      <c r="Q101" s="21">
        <f>IF(OR(P101="",M101="",C101=""),"",(P101-M101)*C101)</f>
        <v/>
      </c>
    </row>
    <row r="102">
      <c r="A102" s="23" t="n"/>
      <c r="B102" s="24" t="n"/>
      <c r="C102" s="25" t="n"/>
      <c r="D102" s="25" t="n"/>
      <c r="E102" s="26" t="n"/>
      <c r="F102" s="21">
        <f>IF(OR(D102="",E102="",D102=0),"",E102/D102)</f>
        <v/>
      </c>
      <c r="G102" s="25" t="n"/>
      <c r="H102" s="26" t="n"/>
      <c r="I102" s="21">
        <f>IF(OR(G102="",H102="",G102=0),"",H102/G102)</f>
        <v/>
      </c>
      <c r="J102" s="25" t="n"/>
      <c r="K102" s="26" t="n"/>
      <c r="L102" s="21">
        <f>IF(OR(J102="",K102="",J102=0),"",K102/J102)</f>
        <v/>
      </c>
      <c r="M102" s="21">
        <f>IF(COUNT(F102,I102,L102)=0,"",MIN(F102,I102,L102))</f>
        <v/>
      </c>
      <c r="N102" s="22">
        <f>IF(M102="","",IF(F102=M102,$D$4,IF(I102=M102,$G$4,$J$4)))</f>
        <v/>
      </c>
      <c r="O102" s="24" t="n"/>
      <c r="P102" s="21">
        <f>IF(O102="","",IF(O102="A",F102,IF(O102="B",I102,L102)))</f>
        <v/>
      </c>
      <c r="Q102" s="21">
        <f>IF(OR(P102="",M102="",C102=""),"",(P102-M102)*C102)</f>
        <v/>
      </c>
    </row>
    <row r="103">
      <c r="A103" s="23" t="n"/>
      <c r="B103" s="24" t="n"/>
      <c r="C103" s="25" t="n"/>
      <c r="D103" s="25" t="n"/>
      <c r="E103" s="26" t="n"/>
      <c r="F103" s="21">
        <f>IF(OR(D103="",E103="",D103=0),"",E103/D103)</f>
        <v/>
      </c>
      <c r="G103" s="25" t="n"/>
      <c r="H103" s="26" t="n"/>
      <c r="I103" s="21">
        <f>IF(OR(G103="",H103="",G103=0),"",H103/G103)</f>
        <v/>
      </c>
      <c r="J103" s="25" t="n"/>
      <c r="K103" s="26" t="n"/>
      <c r="L103" s="21">
        <f>IF(OR(J103="",K103="",J103=0),"",K103/J103)</f>
        <v/>
      </c>
      <c r="M103" s="21">
        <f>IF(COUNT(F103,I103,L103)=0,"",MIN(F103,I103,L103))</f>
        <v/>
      </c>
      <c r="N103" s="22">
        <f>IF(M103="","",IF(F103=M103,$D$4,IF(I103=M103,$G$4,$J$4)))</f>
        <v/>
      </c>
      <c r="O103" s="24" t="n"/>
      <c r="P103" s="21">
        <f>IF(O103="","",IF(O103="A",F103,IF(O103="B",I103,L103)))</f>
        <v/>
      </c>
      <c r="Q103" s="21">
        <f>IF(OR(P103="",M103="",C103=""),"",(P103-M103)*C103)</f>
        <v/>
      </c>
    </row>
    <row r="104">
      <c r="A104" s="23" t="n"/>
      <c r="B104" s="24" t="n"/>
      <c r="C104" s="25" t="n"/>
      <c r="D104" s="25" t="n"/>
      <c r="E104" s="26" t="n"/>
      <c r="F104" s="21">
        <f>IF(OR(D104="",E104="",D104=0),"",E104/D104)</f>
        <v/>
      </c>
      <c r="G104" s="25" t="n"/>
      <c r="H104" s="26" t="n"/>
      <c r="I104" s="21">
        <f>IF(OR(G104="",H104="",G104=0),"",H104/G104)</f>
        <v/>
      </c>
      <c r="J104" s="25" t="n"/>
      <c r="K104" s="26" t="n"/>
      <c r="L104" s="21">
        <f>IF(OR(J104="",K104="",J104=0),"",K104/J104)</f>
        <v/>
      </c>
      <c r="M104" s="21">
        <f>IF(COUNT(F104,I104,L104)=0,"",MIN(F104,I104,L104))</f>
        <v/>
      </c>
      <c r="N104" s="22">
        <f>IF(M104="","",IF(F104=M104,$D$4,IF(I104=M104,$G$4,$J$4)))</f>
        <v/>
      </c>
      <c r="O104" s="24" t="n"/>
      <c r="P104" s="21">
        <f>IF(O104="","",IF(O104="A",F104,IF(O104="B",I104,L104)))</f>
        <v/>
      </c>
      <c r="Q104" s="21">
        <f>IF(OR(P104="",M104="",C104=""),"",(P104-M104)*C104)</f>
        <v/>
      </c>
    </row>
    <row r="105">
      <c r="A105" s="23" t="n"/>
      <c r="B105" s="24" t="n"/>
      <c r="C105" s="25" t="n"/>
      <c r="D105" s="25" t="n"/>
      <c r="E105" s="26" t="n"/>
      <c r="F105" s="21">
        <f>IF(OR(D105="",E105="",D105=0),"",E105/D105)</f>
        <v/>
      </c>
      <c r="G105" s="25" t="n"/>
      <c r="H105" s="26" t="n"/>
      <c r="I105" s="21">
        <f>IF(OR(G105="",H105="",G105=0),"",H105/G105)</f>
        <v/>
      </c>
      <c r="J105" s="25" t="n"/>
      <c r="K105" s="26" t="n"/>
      <c r="L105" s="21">
        <f>IF(OR(J105="",K105="",J105=0),"",K105/J105)</f>
        <v/>
      </c>
      <c r="M105" s="21">
        <f>IF(COUNT(F105,I105,L105)=0,"",MIN(F105,I105,L105))</f>
        <v/>
      </c>
      <c r="N105" s="22">
        <f>IF(M105="","",IF(F105=M105,$D$4,IF(I105=M105,$G$4,$J$4)))</f>
        <v/>
      </c>
      <c r="O105" s="24" t="n"/>
      <c r="P105" s="21">
        <f>IF(O105="","",IF(O105="A",F105,IF(O105="B",I105,L105)))</f>
        <v/>
      </c>
      <c r="Q105" s="21">
        <f>IF(OR(P105="",M105="",C105=""),"",(P105-M105)*C105)</f>
        <v/>
      </c>
    </row>
    <row r="106">
      <c r="A106" s="23" t="n"/>
      <c r="B106" s="24" t="n"/>
      <c r="C106" s="25" t="n"/>
      <c r="D106" s="25" t="n"/>
      <c r="E106" s="26" t="n"/>
      <c r="F106" s="21">
        <f>IF(OR(D106="",E106="",D106=0),"",E106/D106)</f>
        <v/>
      </c>
      <c r="G106" s="25" t="n"/>
      <c r="H106" s="26" t="n"/>
      <c r="I106" s="21">
        <f>IF(OR(G106="",H106="",G106=0),"",H106/G106)</f>
        <v/>
      </c>
      <c r="J106" s="25" t="n"/>
      <c r="K106" s="26" t="n"/>
      <c r="L106" s="21">
        <f>IF(OR(J106="",K106="",J106=0),"",K106/J106)</f>
        <v/>
      </c>
      <c r="M106" s="21">
        <f>IF(COUNT(F106,I106,L106)=0,"",MIN(F106,I106,L106))</f>
        <v/>
      </c>
      <c r="N106" s="22">
        <f>IF(M106="","",IF(F106=M106,$D$4,IF(I106=M106,$G$4,$J$4)))</f>
        <v/>
      </c>
      <c r="O106" s="24" t="n"/>
      <c r="P106" s="21">
        <f>IF(O106="","",IF(O106="A",F106,IF(O106="B",I106,L106)))</f>
        <v/>
      </c>
      <c r="Q106" s="21">
        <f>IF(OR(P106="",M106="",C106=""),"",(P106-M106)*C106)</f>
        <v/>
      </c>
    </row>
    <row r="107">
      <c r="A107" s="27" t="inlineStr">
        <is>
          <t>Mehrkosten gesamt</t>
        </is>
      </c>
      <c r="B107" s="27" t="n"/>
      <c r="C107" s="27" t="n"/>
      <c r="D107" s="27" t="n"/>
      <c r="E107" s="27" t="n"/>
      <c r="F107" s="27" t="n"/>
      <c r="G107" s="27" t="n"/>
      <c r="H107" s="27" t="n"/>
      <c r="I107" s="27" t="n"/>
      <c r="J107" s="27" t="n"/>
      <c r="K107" s="27" t="n"/>
      <c r="L107" s="27" t="n"/>
      <c r="M107" s="27" t="n"/>
      <c r="N107" s="27" t="n"/>
      <c r="O107" s="27" t="n"/>
      <c r="P107" s="27" t="n"/>
      <c r="Q107" s="28">
        <f>SUM(Q7:Q106)</f>
        <v/>
      </c>
    </row>
  </sheetData>
  <mergeCells count="3">
    <mergeCell ref="J4:L4"/>
    <mergeCell ref="G4:I4"/>
    <mergeCell ref="D4:F4"/>
  </mergeCells>
  <conditionalFormatting sqref="Q7:Q106">
    <cfRule type="expression" priority="1" dxfId="0">
      <formula>AND(ISNUMBER($Q7),$Q7&gt;0)</formula>
    </cfRule>
  </conditionalFormatting>
  <dataValidations count="2">
    <dataValidation sqref="B7:B106" showDropDown="0" showInputMessage="0" showErrorMessage="0" allowBlank="1" type="list">
      <formula1>"kg,l,Stk"</formula1>
    </dataValidation>
    <dataValidation sqref="O7:O106" showDropDown="0" showInputMessage="0" showErrorMessage="0" allowBlank="1" type="list">
      <formula1>"A,B,C"</formula1>
    </dataValidation>
  </dataValidations>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2:K507"/>
  <sheetViews>
    <sheetView showGridLines="0" workbookViewId="0">
      <pane ySplit="7" topLeftCell="A8" activePane="bottomLeft" state="frozen"/>
      <selection pane="bottomLeft" activeCell="A1" sqref="A1"/>
    </sheetView>
  </sheetViews>
  <sheetFormatPr baseColWidth="8" defaultRowHeight="15"/>
  <cols>
    <col width="11" customWidth="1" min="1" max="1"/>
    <col width="20" customWidth="1" min="2" max="2"/>
    <col width="26" customWidth="1" min="3" max="3"/>
    <col width="12" customWidth="1" min="4" max="4"/>
    <col width="9" customWidth="1" min="5" max="5"/>
    <col width="8" customWidth="1" min="6" max="6"/>
    <col width="12" customWidth="1" min="7" max="7"/>
    <col width="11" customWidth="1" min="8" max="8"/>
    <col width="12" customWidth="1" min="9" max="9"/>
    <col width="11" customWidth="1" min="10" max="10"/>
    <col width="14" customWidth="1" min="11" max="11"/>
  </cols>
  <sheetData>
    <row r="1" ht="30" customHeight="1"/>
    <row r="2" ht="22" customHeight="1">
      <c r="A2" s="12" t="inlineStr">
        <is>
          <t>Preisverlauf</t>
        </is>
      </c>
    </row>
    <row r="3">
      <c r="A3" s="13" t="inlineStr">
        <is>
          <t>Einzelpreise netto von deinen Rechnungen. Vergleich mit der letzten Lieferung desselben Artikels.</t>
        </is>
      </c>
    </row>
    <row r="4">
      <c r="A4" s="5" t="inlineStr">
        <is>
          <t>Toleranz</t>
        </is>
      </c>
      <c r="B4" s="29" t="n">
        <v>0.03</v>
      </c>
    </row>
    <row r="7" ht="42" customHeight="1">
      <c r="A7" s="16" t="inlineStr">
        <is>
          <t>Rechnungs-
datum</t>
        </is>
      </c>
      <c r="B7" s="16" t="inlineStr">
        <is>
          <t>Lieferant</t>
        </is>
      </c>
      <c r="C7" s="16" t="inlineStr">
        <is>
          <t>Artikel</t>
        </is>
      </c>
      <c r="D7" s="16" t="inlineStr">
        <is>
          <t>Rechnungs-
Nr.</t>
        </is>
      </c>
      <c r="E7" s="16" t="inlineStr">
        <is>
          <t>Menge</t>
        </is>
      </c>
      <c r="F7" s="16" t="inlineStr">
        <is>
          <t>Einheit</t>
        </is>
      </c>
      <c r="G7" s="16" t="inlineStr">
        <is>
          <t>Einzelpreis
netto</t>
        </is>
      </c>
      <c r="H7" s="16" t="inlineStr">
        <is>
          <t>letzte
Lieferung</t>
        </is>
      </c>
      <c r="I7" s="16" t="inlineStr">
        <is>
          <t>Preis letzte
Lieferung</t>
        </is>
      </c>
      <c r="J7" s="16" t="inlineStr">
        <is>
          <t>Veränderung</t>
        </is>
      </c>
      <c r="K7" s="16" t="inlineStr">
        <is>
          <t>Mehrkosten
diese Rechnung</t>
        </is>
      </c>
    </row>
    <row r="8">
      <c r="A8" s="30">
        <f>DATE(2026,7,3)</f>
        <v/>
      </c>
      <c r="B8" s="17" t="inlineStr">
        <is>
          <t>Großhandel A</t>
        </is>
      </c>
      <c r="C8" s="17" t="inlineStr">
        <is>
          <t>Sahne 30 %</t>
        </is>
      </c>
      <c r="D8" s="17" t="inlineStr">
        <is>
          <t>R-7710</t>
        </is>
      </c>
      <c r="E8" s="19" t="n">
        <v>36</v>
      </c>
      <c r="F8" s="18" t="inlineStr">
        <is>
          <t>l</t>
        </is>
      </c>
      <c r="G8" s="20" t="n">
        <v>3.15</v>
      </c>
      <c r="H8" s="31">
        <f>IF(OR(A8="",C8=""),"",_xlfn.MAXIFS($A$8:$A$507,$C$8:$C$507,C8,$B$8:$B$507,B8,$A$8:$A$507,"&lt;"&amp;A8))</f>
        <v/>
      </c>
      <c r="I8" s="21">
        <f>IF(OR(H8="",H8=0),"",SUMIFS($G$8:$G$507,$C$8:$C$507,C8,$B$8:$B$507,B8,$A$8:$A$507,H8)/COUNTIFS($C$8:$C$507,C8,$B$8:$B$507,B8,$A$8:$A$507,H8))</f>
        <v/>
      </c>
      <c r="J8" s="32">
        <f>IF(OR(I8="",G8=""),"",G8/I8-1)</f>
        <v/>
      </c>
      <c r="K8" s="21">
        <f>IF(OR(I8="",E8=""),"",(G8-I8)*E8)</f>
        <v/>
      </c>
    </row>
    <row r="9">
      <c r="A9" s="30">
        <f>DATE(2026,8,7)</f>
        <v/>
      </c>
      <c r="B9" s="17" t="inlineStr">
        <is>
          <t>Großhandel A</t>
        </is>
      </c>
      <c r="C9" s="17" t="inlineStr">
        <is>
          <t>Sahne 30 %</t>
        </is>
      </c>
      <c r="D9" s="17" t="inlineStr">
        <is>
          <t>R-8120</t>
        </is>
      </c>
      <c r="E9" s="19" t="n">
        <v>30</v>
      </c>
      <c r="F9" s="18" t="inlineStr">
        <is>
          <t>l</t>
        </is>
      </c>
      <c r="G9" s="20" t="n">
        <v>3.15</v>
      </c>
      <c r="H9" s="31">
        <f>IF(OR(A9="",C9=""),"",_xlfn.MAXIFS($A$8:$A$507,$C$8:$C$507,C9,$B$8:$B$507,B9,$A$8:$A$507,"&lt;"&amp;A9))</f>
        <v/>
      </c>
      <c r="I9" s="21">
        <f>IF(OR(H9="",H9=0),"",SUMIFS($G$8:$G$507,$C$8:$C$507,C9,$B$8:$B$507,B9,$A$8:$A$507,H9)/COUNTIFS($C$8:$C$507,C9,$B$8:$B$507,B9,$A$8:$A$507,H9))</f>
        <v/>
      </c>
      <c r="J9" s="32">
        <f>IF(OR(I9="",G9=""),"",G9/I9-1)</f>
        <v/>
      </c>
      <c r="K9" s="21">
        <f>IF(OR(I9="",E9=""),"",(G9-I9)*E9)</f>
        <v/>
      </c>
    </row>
    <row r="10">
      <c r="A10" s="30">
        <f>DATE(2026,9,4)</f>
        <v/>
      </c>
      <c r="B10" s="17" t="inlineStr">
        <is>
          <t>Großhandel A</t>
        </is>
      </c>
      <c r="C10" s="17" t="inlineStr">
        <is>
          <t>Sahne 30 %</t>
        </is>
      </c>
      <c r="D10" s="17" t="inlineStr">
        <is>
          <t>R-8544</t>
        </is>
      </c>
      <c r="E10" s="19" t="n">
        <v>42</v>
      </c>
      <c r="F10" s="18" t="inlineStr">
        <is>
          <t>l</t>
        </is>
      </c>
      <c r="G10" s="20" t="n">
        <v>3.45</v>
      </c>
      <c r="H10" s="31">
        <f>IF(OR(A10="",C10=""),"",_xlfn.MAXIFS($A$8:$A$507,$C$8:$C$507,C10,$B$8:$B$507,B10,$A$8:$A$507,"&lt;"&amp;A10))</f>
        <v/>
      </c>
      <c r="I10" s="21">
        <f>IF(OR(H10="",H10=0),"",SUMIFS($G$8:$G$507,$C$8:$C$507,C10,$B$8:$B$507,B10,$A$8:$A$507,H10)/COUNTIFS($C$8:$C$507,C10,$B$8:$B$507,B10,$A$8:$A$507,H10))</f>
        <v/>
      </c>
      <c r="J10" s="32">
        <f>IF(OR(I10="",G10=""),"",G10/I10-1)</f>
        <v/>
      </c>
      <c r="K10" s="21">
        <f>IF(OR(I10="",E10=""),"",(G10-I10)*E10)</f>
        <v/>
      </c>
    </row>
    <row r="11">
      <c r="A11" s="30">
        <f>DATE(2026,8,7)</f>
        <v/>
      </c>
      <c r="B11" s="17" t="inlineStr">
        <is>
          <t>Großhandel A</t>
        </is>
      </c>
      <c r="C11" s="17" t="inlineStr">
        <is>
          <t>Mozzarella</t>
        </is>
      </c>
      <c r="D11" s="17" t="inlineStr">
        <is>
          <t>R-8120</t>
        </is>
      </c>
      <c r="E11" s="19" t="n">
        <v>12</v>
      </c>
      <c r="F11" s="18" t="inlineStr">
        <is>
          <t>kg</t>
        </is>
      </c>
      <c r="G11" s="20" t="n">
        <v>9.4</v>
      </c>
      <c r="H11" s="31">
        <f>IF(OR(A11="",C11=""),"",_xlfn.MAXIFS($A$8:$A$507,$C$8:$C$507,C11,$B$8:$B$507,B11,$A$8:$A$507,"&lt;"&amp;A11))</f>
        <v/>
      </c>
      <c r="I11" s="21">
        <f>IF(OR(H11="",H11=0),"",SUMIFS($G$8:$G$507,$C$8:$C$507,C11,$B$8:$B$507,B11,$A$8:$A$507,H11)/COUNTIFS($C$8:$C$507,C11,$B$8:$B$507,B11,$A$8:$A$507,H11))</f>
        <v/>
      </c>
      <c r="J11" s="32">
        <f>IF(OR(I11="",G11=""),"",G11/I11-1)</f>
        <v/>
      </c>
      <c r="K11" s="21">
        <f>IF(OR(I11="",E11=""),"",(G11-I11)*E11)</f>
        <v/>
      </c>
    </row>
    <row r="12">
      <c r="A12" s="30">
        <f>DATE(2026,9,4)</f>
        <v/>
      </c>
      <c r="B12" s="17" t="inlineStr">
        <is>
          <t>Großhandel A</t>
        </is>
      </c>
      <c r="C12" s="17" t="inlineStr">
        <is>
          <t>Mozzarella</t>
        </is>
      </c>
      <c r="D12" s="17" t="inlineStr">
        <is>
          <t>R-8544</t>
        </is>
      </c>
      <c r="E12" s="19" t="n">
        <v>10</v>
      </c>
      <c r="F12" s="18" t="inlineStr">
        <is>
          <t>kg</t>
        </is>
      </c>
      <c r="G12" s="20" t="n">
        <v>9.4</v>
      </c>
      <c r="H12" s="31">
        <f>IF(OR(A12="",C12=""),"",_xlfn.MAXIFS($A$8:$A$507,$C$8:$C$507,C12,$B$8:$B$507,B12,$A$8:$A$507,"&lt;"&amp;A12))</f>
        <v/>
      </c>
      <c r="I12" s="21">
        <f>IF(OR(H12="",H12=0),"",SUMIFS($G$8:$G$507,$C$8:$C$507,C12,$B$8:$B$507,B12,$A$8:$A$507,H12)/COUNTIFS($C$8:$C$507,C12,$B$8:$B$507,B12,$A$8:$A$507,H12))</f>
        <v/>
      </c>
      <c r="J12" s="32">
        <f>IF(OR(I12="",G12=""),"",G12/I12-1)</f>
        <v/>
      </c>
      <c r="K12" s="21">
        <f>IF(OR(I12="",E12=""),"",(G12-I12)*E12)</f>
        <v/>
      </c>
    </row>
    <row r="13">
      <c r="A13" s="33" t="n"/>
      <c r="B13" s="23" t="n"/>
      <c r="C13" s="23" t="n"/>
      <c r="D13" s="23" t="n"/>
      <c r="E13" s="25" t="n"/>
      <c r="F13" s="24" t="n"/>
      <c r="G13" s="26" t="n"/>
      <c r="H13" s="31">
        <f>IF(OR(A13="",C13=""),"",_xlfn.MAXIFS($A$8:$A$507,$C$8:$C$507,C13,$B$8:$B$507,B13,$A$8:$A$507,"&lt;"&amp;A13))</f>
        <v/>
      </c>
      <c r="I13" s="21">
        <f>IF(OR(H13="",H13=0),"",SUMIFS($G$8:$G$507,$C$8:$C$507,C13,$B$8:$B$507,B13,$A$8:$A$507,H13)/COUNTIFS($C$8:$C$507,C13,$B$8:$B$507,B13,$A$8:$A$507,H13))</f>
        <v/>
      </c>
      <c r="J13" s="32">
        <f>IF(OR(I13="",G13=""),"",G13/I13-1)</f>
        <v/>
      </c>
      <c r="K13" s="21">
        <f>IF(OR(I13="",E13=""),"",(G13-I13)*E13)</f>
        <v/>
      </c>
    </row>
    <row r="14">
      <c r="A14" s="33" t="n"/>
      <c r="B14" s="23" t="n"/>
      <c r="C14" s="23" t="n"/>
      <c r="D14" s="23" t="n"/>
      <c r="E14" s="25" t="n"/>
      <c r="F14" s="24" t="n"/>
      <c r="G14" s="26" t="n"/>
      <c r="H14" s="31">
        <f>IF(OR(A14="",C14=""),"",_xlfn.MAXIFS($A$8:$A$507,$C$8:$C$507,C14,$B$8:$B$507,B14,$A$8:$A$507,"&lt;"&amp;A14))</f>
        <v/>
      </c>
      <c r="I14" s="21">
        <f>IF(OR(H14="",H14=0),"",SUMIFS($G$8:$G$507,$C$8:$C$507,C14,$B$8:$B$507,B14,$A$8:$A$507,H14)/COUNTIFS($C$8:$C$507,C14,$B$8:$B$507,B14,$A$8:$A$507,H14))</f>
        <v/>
      </c>
      <c r="J14" s="32">
        <f>IF(OR(I14="",G14=""),"",G14/I14-1)</f>
        <v/>
      </c>
      <c r="K14" s="21">
        <f>IF(OR(I14="",E14=""),"",(G14-I14)*E14)</f>
        <v/>
      </c>
    </row>
    <row r="15">
      <c r="A15" s="33" t="n"/>
      <c r="B15" s="23" t="n"/>
      <c r="C15" s="23" t="n"/>
      <c r="D15" s="23" t="n"/>
      <c r="E15" s="25" t="n"/>
      <c r="F15" s="24" t="n"/>
      <c r="G15" s="26" t="n"/>
      <c r="H15" s="31">
        <f>IF(OR(A15="",C15=""),"",_xlfn.MAXIFS($A$8:$A$507,$C$8:$C$507,C15,$B$8:$B$507,B15,$A$8:$A$507,"&lt;"&amp;A15))</f>
        <v/>
      </c>
      <c r="I15" s="21">
        <f>IF(OR(H15="",H15=0),"",SUMIFS($G$8:$G$507,$C$8:$C$507,C15,$B$8:$B$507,B15,$A$8:$A$507,H15)/COUNTIFS($C$8:$C$507,C15,$B$8:$B$507,B15,$A$8:$A$507,H15))</f>
        <v/>
      </c>
      <c r="J15" s="32">
        <f>IF(OR(I15="",G15=""),"",G15/I15-1)</f>
        <v/>
      </c>
      <c r="K15" s="21">
        <f>IF(OR(I15="",E15=""),"",(G15-I15)*E15)</f>
        <v/>
      </c>
    </row>
    <row r="16">
      <c r="A16" s="33" t="n"/>
      <c r="B16" s="23" t="n"/>
      <c r="C16" s="23" t="n"/>
      <c r="D16" s="23" t="n"/>
      <c r="E16" s="25" t="n"/>
      <c r="F16" s="24" t="n"/>
      <c r="G16" s="26" t="n"/>
      <c r="H16" s="31">
        <f>IF(OR(A16="",C16=""),"",_xlfn.MAXIFS($A$8:$A$507,$C$8:$C$507,C16,$B$8:$B$507,B16,$A$8:$A$507,"&lt;"&amp;A16))</f>
        <v/>
      </c>
      <c r="I16" s="21">
        <f>IF(OR(H16="",H16=0),"",SUMIFS($G$8:$G$507,$C$8:$C$507,C16,$B$8:$B$507,B16,$A$8:$A$507,H16)/COUNTIFS($C$8:$C$507,C16,$B$8:$B$507,B16,$A$8:$A$507,H16))</f>
        <v/>
      </c>
      <c r="J16" s="32">
        <f>IF(OR(I16="",G16=""),"",G16/I16-1)</f>
        <v/>
      </c>
      <c r="K16" s="21">
        <f>IF(OR(I16="",E16=""),"",(G16-I16)*E16)</f>
        <v/>
      </c>
    </row>
    <row r="17">
      <c r="A17" s="33" t="n"/>
      <c r="B17" s="23" t="n"/>
      <c r="C17" s="23" t="n"/>
      <c r="D17" s="23" t="n"/>
      <c r="E17" s="25" t="n"/>
      <c r="F17" s="24" t="n"/>
      <c r="G17" s="26" t="n"/>
      <c r="H17" s="31">
        <f>IF(OR(A17="",C17=""),"",_xlfn.MAXIFS($A$8:$A$507,$C$8:$C$507,C17,$B$8:$B$507,B17,$A$8:$A$507,"&lt;"&amp;A17))</f>
        <v/>
      </c>
      <c r="I17" s="21">
        <f>IF(OR(H17="",H17=0),"",SUMIFS($G$8:$G$507,$C$8:$C$507,C17,$B$8:$B$507,B17,$A$8:$A$507,H17)/COUNTIFS($C$8:$C$507,C17,$B$8:$B$507,B17,$A$8:$A$507,H17))</f>
        <v/>
      </c>
      <c r="J17" s="32">
        <f>IF(OR(I17="",G17=""),"",G17/I17-1)</f>
        <v/>
      </c>
      <c r="K17" s="21">
        <f>IF(OR(I17="",E17=""),"",(G17-I17)*E17)</f>
        <v/>
      </c>
    </row>
    <row r="18">
      <c r="A18" s="33" t="n"/>
      <c r="B18" s="23" t="n"/>
      <c r="C18" s="23" t="n"/>
      <c r="D18" s="23" t="n"/>
      <c r="E18" s="25" t="n"/>
      <c r="F18" s="24" t="n"/>
      <c r="G18" s="26" t="n"/>
      <c r="H18" s="31">
        <f>IF(OR(A18="",C18=""),"",_xlfn.MAXIFS($A$8:$A$507,$C$8:$C$507,C18,$B$8:$B$507,B18,$A$8:$A$507,"&lt;"&amp;A18))</f>
        <v/>
      </c>
      <c r="I18" s="21">
        <f>IF(OR(H18="",H18=0),"",SUMIFS($G$8:$G$507,$C$8:$C$507,C18,$B$8:$B$507,B18,$A$8:$A$507,H18)/COUNTIFS($C$8:$C$507,C18,$B$8:$B$507,B18,$A$8:$A$507,H18))</f>
        <v/>
      </c>
      <c r="J18" s="32">
        <f>IF(OR(I18="",G18=""),"",G18/I18-1)</f>
        <v/>
      </c>
      <c r="K18" s="21">
        <f>IF(OR(I18="",E18=""),"",(G18-I18)*E18)</f>
        <v/>
      </c>
    </row>
    <row r="19">
      <c r="A19" s="33" t="n"/>
      <c r="B19" s="23" t="n"/>
      <c r="C19" s="23" t="n"/>
      <c r="D19" s="23" t="n"/>
      <c r="E19" s="25" t="n"/>
      <c r="F19" s="24" t="n"/>
      <c r="G19" s="26" t="n"/>
      <c r="H19" s="31">
        <f>IF(OR(A19="",C19=""),"",_xlfn.MAXIFS($A$8:$A$507,$C$8:$C$507,C19,$B$8:$B$507,B19,$A$8:$A$507,"&lt;"&amp;A19))</f>
        <v/>
      </c>
      <c r="I19" s="21">
        <f>IF(OR(H19="",H19=0),"",SUMIFS($G$8:$G$507,$C$8:$C$507,C19,$B$8:$B$507,B19,$A$8:$A$507,H19)/COUNTIFS($C$8:$C$507,C19,$B$8:$B$507,B19,$A$8:$A$507,H19))</f>
        <v/>
      </c>
      <c r="J19" s="32">
        <f>IF(OR(I19="",G19=""),"",G19/I19-1)</f>
        <v/>
      </c>
      <c r="K19" s="21">
        <f>IF(OR(I19="",E19=""),"",(G19-I19)*E19)</f>
        <v/>
      </c>
    </row>
    <row r="20">
      <c r="A20" s="33" t="n"/>
      <c r="B20" s="23" t="n"/>
      <c r="C20" s="23" t="n"/>
      <c r="D20" s="23" t="n"/>
      <c r="E20" s="25" t="n"/>
      <c r="F20" s="24" t="n"/>
      <c r="G20" s="26" t="n"/>
      <c r="H20" s="31">
        <f>IF(OR(A20="",C20=""),"",_xlfn.MAXIFS($A$8:$A$507,$C$8:$C$507,C20,$B$8:$B$507,B20,$A$8:$A$507,"&lt;"&amp;A20))</f>
        <v/>
      </c>
      <c r="I20" s="21">
        <f>IF(OR(H20="",H20=0),"",SUMIFS($G$8:$G$507,$C$8:$C$507,C20,$B$8:$B$507,B20,$A$8:$A$507,H20)/COUNTIFS($C$8:$C$507,C20,$B$8:$B$507,B20,$A$8:$A$507,H20))</f>
        <v/>
      </c>
      <c r="J20" s="32">
        <f>IF(OR(I20="",G20=""),"",G20/I20-1)</f>
        <v/>
      </c>
      <c r="K20" s="21">
        <f>IF(OR(I20="",E20=""),"",(G20-I20)*E20)</f>
        <v/>
      </c>
    </row>
    <row r="21">
      <c r="A21" s="33" t="n"/>
      <c r="B21" s="23" t="n"/>
      <c r="C21" s="23" t="n"/>
      <c r="D21" s="23" t="n"/>
      <c r="E21" s="25" t="n"/>
      <c r="F21" s="24" t="n"/>
      <c r="G21" s="26" t="n"/>
      <c r="H21" s="31">
        <f>IF(OR(A21="",C21=""),"",_xlfn.MAXIFS($A$8:$A$507,$C$8:$C$507,C21,$B$8:$B$507,B21,$A$8:$A$507,"&lt;"&amp;A21))</f>
        <v/>
      </c>
      <c r="I21" s="21">
        <f>IF(OR(H21="",H21=0),"",SUMIFS($G$8:$G$507,$C$8:$C$507,C21,$B$8:$B$507,B21,$A$8:$A$507,H21)/COUNTIFS($C$8:$C$507,C21,$B$8:$B$507,B21,$A$8:$A$507,H21))</f>
        <v/>
      </c>
      <c r="J21" s="32">
        <f>IF(OR(I21="",G21=""),"",G21/I21-1)</f>
        <v/>
      </c>
      <c r="K21" s="21">
        <f>IF(OR(I21="",E21=""),"",(G21-I21)*E21)</f>
        <v/>
      </c>
    </row>
    <row r="22">
      <c r="A22" s="33" t="n"/>
      <c r="B22" s="23" t="n"/>
      <c r="C22" s="23" t="n"/>
      <c r="D22" s="23" t="n"/>
      <c r="E22" s="25" t="n"/>
      <c r="F22" s="24" t="n"/>
      <c r="G22" s="26" t="n"/>
      <c r="H22" s="31">
        <f>IF(OR(A22="",C22=""),"",_xlfn.MAXIFS($A$8:$A$507,$C$8:$C$507,C22,$B$8:$B$507,B22,$A$8:$A$507,"&lt;"&amp;A22))</f>
        <v/>
      </c>
      <c r="I22" s="21">
        <f>IF(OR(H22="",H22=0),"",SUMIFS($G$8:$G$507,$C$8:$C$507,C22,$B$8:$B$507,B22,$A$8:$A$507,H22)/COUNTIFS($C$8:$C$507,C22,$B$8:$B$507,B22,$A$8:$A$507,H22))</f>
        <v/>
      </c>
      <c r="J22" s="32">
        <f>IF(OR(I22="",G22=""),"",G22/I22-1)</f>
        <v/>
      </c>
      <c r="K22" s="21">
        <f>IF(OR(I22="",E22=""),"",(G22-I22)*E22)</f>
        <v/>
      </c>
    </row>
    <row r="23">
      <c r="A23" s="33" t="n"/>
      <c r="B23" s="23" t="n"/>
      <c r="C23" s="23" t="n"/>
      <c r="D23" s="23" t="n"/>
      <c r="E23" s="25" t="n"/>
      <c r="F23" s="24" t="n"/>
      <c r="G23" s="26" t="n"/>
      <c r="H23" s="31">
        <f>IF(OR(A23="",C23=""),"",_xlfn.MAXIFS($A$8:$A$507,$C$8:$C$507,C23,$B$8:$B$507,B23,$A$8:$A$507,"&lt;"&amp;A23))</f>
        <v/>
      </c>
      <c r="I23" s="21">
        <f>IF(OR(H23="",H23=0),"",SUMIFS($G$8:$G$507,$C$8:$C$507,C23,$B$8:$B$507,B23,$A$8:$A$507,H23)/COUNTIFS($C$8:$C$507,C23,$B$8:$B$507,B23,$A$8:$A$507,H23))</f>
        <v/>
      </c>
      <c r="J23" s="32">
        <f>IF(OR(I23="",G23=""),"",G23/I23-1)</f>
        <v/>
      </c>
      <c r="K23" s="21">
        <f>IF(OR(I23="",E23=""),"",(G23-I23)*E23)</f>
        <v/>
      </c>
    </row>
    <row r="24">
      <c r="A24" s="33" t="n"/>
      <c r="B24" s="23" t="n"/>
      <c r="C24" s="23" t="n"/>
      <c r="D24" s="23" t="n"/>
      <c r="E24" s="25" t="n"/>
      <c r="F24" s="24" t="n"/>
      <c r="G24" s="26" t="n"/>
      <c r="H24" s="31">
        <f>IF(OR(A24="",C24=""),"",_xlfn.MAXIFS($A$8:$A$507,$C$8:$C$507,C24,$B$8:$B$507,B24,$A$8:$A$507,"&lt;"&amp;A24))</f>
        <v/>
      </c>
      <c r="I24" s="21">
        <f>IF(OR(H24="",H24=0),"",SUMIFS($G$8:$G$507,$C$8:$C$507,C24,$B$8:$B$507,B24,$A$8:$A$507,H24)/COUNTIFS($C$8:$C$507,C24,$B$8:$B$507,B24,$A$8:$A$507,H24))</f>
        <v/>
      </c>
      <c r="J24" s="32">
        <f>IF(OR(I24="",G24=""),"",G24/I24-1)</f>
        <v/>
      </c>
      <c r="K24" s="21">
        <f>IF(OR(I24="",E24=""),"",(G24-I24)*E24)</f>
        <v/>
      </c>
    </row>
    <row r="25">
      <c r="A25" s="33" t="n"/>
      <c r="B25" s="23" t="n"/>
      <c r="C25" s="23" t="n"/>
      <c r="D25" s="23" t="n"/>
      <c r="E25" s="25" t="n"/>
      <c r="F25" s="24" t="n"/>
      <c r="G25" s="26" t="n"/>
      <c r="H25" s="31">
        <f>IF(OR(A25="",C25=""),"",_xlfn.MAXIFS($A$8:$A$507,$C$8:$C$507,C25,$B$8:$B$507,B25,$A$8:$A$507,"&lt;"&amp;A25))</f>
        <v/>
      </c>
      <c r="I25" s="21">
        <f>IF(OR(H25="",H25=0),"",SUMIFS($G$8:$G$507,$C$8:$C$507,C25,$B$8:$B$507,B25,$A$8:$A$507,H25)/COUNTIFS($C$8:$C$507,C25,$B$8:$B$507,B25,$A$8:$A$507,H25))</f>
        <v/>
      </c>
      <c r="J25" s="32">
        <f>IF(OR(I25="",G25=""),"",G25/I25-1)</f>
        <v/>
      </c>
      <c r="K25" s="21">
        <f>IF(OR(I25="",E25=""),"",(G25-I25)*E25)</f>
        <v/>
      </c>
    </row>
    <row r="26">
      <c r="A26" s="33" t="n"/>
      <c r="B26" s="23" t="n"/>
      <c r="C26" s="23" t="n"/>
      <c r="D26" s="23" t="n"/>
      <c r="E26" s="25" t="n"/>
      <c r="F26" s="24" t="n"/>
      <c r="G26" s="26" t="n"/>
      <c r="H26" s="31">
        <f>IF(OR(A26="",C26=""),"",_xlfn.MAXIFS($A$8:$A$507,$C$8:$C$507,C26,$B$8:$B$507,B26,$A$8:$A$507,"&lt;"&amp;A26))</f>
        <v/>
      </c>
      <c r="I26" s="21">
        <f>IF(OR(H26="",H26=0),"",SUMIFS($G$8:$G$507,$C$8:$C$507,C26,$B$8:$B$507,B26,$A$8:$A$507,H26)/COUNTIFS($C$8:$C$507,C26,$B$8:$B$507,B26,$A$8:$A$507,H26))</f>
        <v/>
      </c>
      <c r="J26" s="32">
        <f>IF(OR(I26="",G26=""),"",G26/I26-1)</f>
        <v/>
      </c>
      <c r="K26" s="21">
        <f>IF(OR(I26="",E26=""),"",(G26-I26)*E26)</f>
        <v/>
      </c>
    </row>
    <row r="27">
      <c r="A27" s="33" t="n"/>
      <c r="B27" s="23" t="n"/>
      <c r="C27" s="23" t="n"/>
      <c r="D27" s="23" t="n"/>
      <c r="E27" s="25" t="n"/>
      <c r="F27" s="24" t="n"/>
      <c r="G27" s="26" t="n"/>
      <c r="H27" s="31">
        <f>IF(OR(A27="",C27=""),"",_xlfn.MAXIFS($A$8:$A$507,$C$8:$C$507,C27,$B$8:$B$507,B27,$A$8:$A$507,"&lt;"&amp;A27))</f>
        <v/>
      </c>
      <c r="I27" s="21">
        <f>IF(OR(H27="",H27=0),"",SUMIFS($G$8:$G$507,$C$8:$C$507,C27,$B$8:$B$507,B27,$A$8:$A$507,H27)/COUNTIFS($C$8:$C$507,C27,$B$8:$B$507,B27,$A$8:$A$507,H27))</f>
        <v/>
      </c>
      <c r="J27" s="32">
        <f>IF(OR(I27="",G27=""),"",G27/I27-1)</f>
        <v/>
      </c>
      <c r="K27" s="21">
        <f>IF(OR(I27="",E27=""),"",(G27-I27)*E27)</f>
        <v/>
      </c>
    </row>
    <row r="28">
      <c r="A28" s="33" t="n"/>
      <c r="B28" s="23" t="n"/>
      <c r="C28" s="23" t="n"/>
      <c r="D28" s="23" t="n"/>
      <c r="E28" s="25" t="n"/>
      <c r="F28" s="24" t="n"/>
      <c r="G28" s="26" t="n"/>
      <c r="H28" s="31">
        <f>IF(OR(A28="",C28=""),"",_xlfn.MAXIFS($A$8:$A$507,$C$8:$C$507,C28,$B$8:$B$507,B28,$A$8:$A$507,"&lt;"&amp;A28))</f>
        <v/>
      </c>
      <c r="I28" s="21">
        <f>IF(OR(H28="",H28=0),"",SUMIFS($G$8:$G$507,$C$8:$C$507,C28,$B$8:$B$507,B28,$A$8:$A$507,H28)/COUNTIFS($C$8:$C$507,C28,$B$8:$B$507,B28,$A$8:$A$507,H28))</f>
        <v/>
      </c>
      <c r="J28" s="32">
        <f>IF(OR(I28="",G28=""),"",G28/I28-1)</f>
        <v/>
      </c>
      <c r="K28" s="21">
        <f>IF(OR(I28="",E28=""),"",(G28-I28)*E28)</f>
        <v/>
      </c>
    </row>
    <row r="29">
      <c r="A29" s="33" t="n"/>
      <c r="B29" s="23" t="n"/>
      <c r="C29" s="23" t="n"/>
      <c r="D29" s="23" t="n"/>
      <c r="E29" s="25" t="n"/>
      <c r="F29" s="24" t="n"/>
      <c r="G29" s="26" t="n"/>
      <c r="H29" s="31">
        <f>IF(OR(A29="",C29=""),"",_xlfn.MAXIFS($A$8:$A$507,$C$8:$C$507,C29,$B$8:$B$507,B29,$A$8:$A$507,"&lt;"&amp;A29))</f>
        <v/>
      </c>
      <c r="I29" s="21">
        <f>IF(OR(H29="",H29=0),"",SUMIFS($G$8:$G$507,$C$8:$C$507,C29,$B$8:$B$507,B29,$A$8:$A$507,H29)/COUNTIFS($C$8:$C$507,C29,$B$8:$B$507,B29,$A$8:$A$507,H29))</f>
        <v/>
      </c>
      <c r="J29" s="32">
        <f>IF(OR(I29="",G29=""),"",G29/I29-1)</f>
        <v/>
      </c>
      <c r="K29" s="21">
        <f>IF(OR(I29="",E29=""),"",(G29-I29)*E29)</f>
        <v/>
      </c>
    </row>
    <row r="30">
      <c r="A30" s="33" t="n"/>
      <c r="B30" s="23" t="n"/>
      <c r="C30" s="23" t="n"/>
      <c r="D30" s="23" t="n"/>
      <c r="E30" s="25" t="n"/>
      <c r="F30" s="24" t="n"/>
      <c r="G30" s="26" t="n"/>
      <c r="H30" s="31">
        <f>IF(OR(A30="",C30=""),"",_xlfn.MAXIFS($A$8:$A$507,$C$8:$C$507,C30,$B$8:$B$507,B30,$A$8:$A$507,"&lt;"&amp;A30))</f>
        <v/>
      </c>
      <c r="I30" s="21">
        <f>IF(OR(H30="",H30=0),"",SUMIFS($G$8:$G$507,$C$8:$C$507,C30,$B$8:$B$507,B30,$A$8:$A$507,H30)/COUNTIFS($C$8:$C$507,C30,$B$8:$B$507,B30,$A$8:$A$507,H30))</f>
        <v/>
      </c>
      <c r="J30" s="32">
        <f>IF(OR(I30="",G30=""),"",G30/I30-1)</f>
        <v/>
      </c>
      <c r="K30" s="21">
        <f>IF(OR(I30="",E30=""),"",(G30-I30)*E30)</f>
        <v/>
      </c>
    </row>
    <row r="31">
      <c r="A31" s="33" t="n"/>
      <c r="B31" s="23" t="n"/>
      <c r="C31" s="23" t="n"/>
      <c r="D31" s="23" t="n"/>
      <c r="E31" s="25" t="n"/>
      <c r="F31" s="24" t="n"/>
      <c r="G31" s="26" t="n"/>
      <c r="H31" s="31">
        <f>IF(OR(A31="",C31=""),"",_xlfn.MAXIFS($A$8:$A$507,$C$8:$C$507,C31,$B$8:$B$507,B31,$A$8:$A$507,"&lt;"&amp;A31))</f>
        <v/>
      </c>
      <c r="I31" s="21">
        <f>IF(OR(H31="",H31=0),"",SUMIFS($G$8:$G$507,$C$8:$C$507,C31,$B$8:$B$507,B31,$A$8:$A$507,H31)/COUNTIFS($C$8:$C$507,C31,$B$8:$B$507,B31,$A$8:$A$507,H31))</f>
        <v/>
      </c>
      <c r="J31" s="32">
        <f>IF(OR(I31="",G31=""),"",G31/I31-1)</f>
        <v/>
      </c>
      <c r="K31" s="21">
        <f>IF(OR(I31="",E31=""),"",(G31-I31)*E31)</f>
        <v/>
      </c>
    </row>
    <row r="32">
      <c r="A32" s="33" t="n"/>
      <c r="B32" s="23" t="n"/>
      <c r="C32" s="23" t="n"/>
      <c r="D32" s="23" t="n"/>
      <c r="E32" s="25" t="n"/>
      <c r="F32" s="24" t="n"/>
      <c r="G32" s="26" t="n"/>
      <c r="H32" s="31">
        <f>IF(OR(A32="",C32=""),"",_xlfn.MAXIFS($A$8:$A$507,$C$8:$C$507,C32,$B$8:$B$507,B32,$A$8:$A$507,"&lt;"&amp;A32))</f>
        <v/>
      </c>
      <c r="I32" s="21">
        <f>IF(OR(H32="",H32=0),"",SUMIFS($G$8:$G$507,$C$8:$C$507,C32,$B$8:$B$507,B32,$A$8:$A$507,H32)/COUNTIFS($C$8:$C$507,C32,$B$8:$B$507,B32,$A$8:$A$507,H32))</f>
        <v/>
      </c>
      <c r="J32" s="32">
        <f>IF(OR(I32="",G32=""),"",G32/I32-1)</f>
        <v/>
      </c>
      <c r="K32" s="21">
        <f>IF(OR(I32="",E32=""),"",(G32-I32)*E32)</f>
        <v/>
      </c>
    </row>
    <row r="33">
      <c r="A33" s="33" t="n"/>
      <c r="B33" s="23" t="n"/>
      <c r="C33" s="23" t="n"/>
      <c r="D33" s="23" t="n"/>
      <c r="E33" s="25" t="n"/>
      <c r="F33" s="24" t="n"/>
      <c r="G33" s="26" t="n"/>
      <c r="H33" s="31">
        <f>IF(OR(A33="",C33=""),"",_xlfn.MAXIFS($A$8:$A$507,$C$8:$C$507,C33,$B$8:$B$507,B33,$A$8:$A$507,"&lt;"&amp;A33))</f>
        <v/>
      </c>
      <c r="I33" s="21">
        <f>IF(OR(H33="",H33=0),"",SUMIFS($G$8:$G$507,$C$8:$C$507,C33,$B$8:$B$507,B33,$A$8:$A$507,H33)/COUNTIFS($C$8:$C$507,C33,$B$8:$B$507,B33,$A$8:$A$507,H33))</f>
        <v/>
      </c>
      <c r="J33" s="32">
        <f>IF(OR(I33="",G33=""),"",G33/I33-1)</f>
        <v/>
      </c>
      <c r="K33" s="21">
        <f>IF(OR(I33="",E33=""),"",(G33-I33)*E33)</f>
        <v/>
      </c>
    </row>
    <row r="34">
      <c r="A34" s="33" t="n"/>
      <c r="B34" s="23" t="n"/>
      <c r="C34" s="23" t="n"/>
      <c r="D34" s="23" t="n"/>
      <c r="E34" s="25" t="n"/>
      <c r="F34" s="24" t="n"/>
      <c r="G34" s="26" t="n"/>
      <c r="H34" s="31">
        <f>IF(OR(A34="",C34=""),"",_xlfn.MAXIFS($A$8:$A$507,$C$8:$C$507,C34,$B$8:$B$507,B34,$A$8:$A$507,"&lt;"&amp;A34))</f>
        <v/>
      </c>
      <c r="I34" s="21">
        <f>IF(OR(H34="",H34=0),"",SUMIFS($G$8:$G$507,$C$8:$C$507,C34,$B$8:$B$507,B34,$A$8:$A$507,H34)/COUNTIFS($C$8:$C$507,C34,$B$8:$B$507,B34,$A$8:$A$507,H34))</f>
        <v/>
      </c>
      <c r="J34" s="32">
        <f>IF(OR(I34="",G34=""),"",G34/I34-1)</f>
        <v/>
      </c>
      <c r="K34" s="21">
        <f>IF(OR(I34="",E34=""),"",(G34-I34)*E34)</f>
        <v/>
      </c>
    </row>
    <row r="35">
      <c r="A35" s="33" t="n"/>
      <c r="B35" s="23" t="n"/>
      <c r="C35" s="23" t="n"/>
      <c r="D35" s="23" t="n"/>
      <c r="E35" s="25" t="n"/>
      <c r="F35" s="24" t="n"/>
      <c r="G35" s="26" t="n"/>
      <c r="H35" s="31">
        <f>IF(OR(A35="",C35=""),"",_xlfn.MAXIFS($A$8:$A$507,$C$8:$C$507,C35,$B$8:$B$507,B35,$A$8:$A$507,"&lt;"&amp;A35))</f>
        <v/>
      </c>
      <c r="I35" s="21">
        <f>IF(OR(H35="",H35=0),"",SUMIFS($G$8:$G$507,$C$8:$C$507,C35,$B$8:$B$507,B35,$A$8:$A$507,H35)/COUNTIFS($C$8:$C$507,C35,$B$8:$B$507,B35,$A$8:$A$507,H35))</f>
        <v/>
      </c>
      <c r="J35" s="32">
        <f>IF(OR(I35="",G35=""),"",G35/I35-1)</f>
        <v/>
      </c>
      <c r="K35" s="21">
        <f>IF(OR(I35="",E35=""),"",(G35-I35)*E35)</f>
        <v/>
      </c>
    </row>
    <row r="36">
      <c r="A36" s="33" t="n"/>
      <c r="B36" s="23" t="n"/>
      <c r="C36" s="23" t="n"/>
      <c r="D36" s="23" t="n"/>
      <c r="E36" s="25" t="n"/>
      <c r="F36" s="24" t="n"/>
      <c r="G36" s="26" t="n"/>
      <c r="H36" s="31">
        <f>IF(OR(A36="",C36=""),"",_xlfn.MAXIFS($A$8:$A$507,$C$8:$C$507,C36,$B$8:$B$507,B36,$A$8:$A$507,"&lt;"&amp;A36))</f>
        <v/>
      </c>
      <c r="I36" s="21">
        <f>IF(OR(H36="",H36=0),"",SUMIFS($G$8:$G$507,$C$8:$C$507,C36,$B$8:$B$507,B36,$A$8:$A$507,H36)/COUNTIFS($C$8:$C$507,C36,$B$8:$B$507,B36,$A$8:$A$507,H36))</f>
        <v/>
      </c>
      <c r="J36" s="32">
        <f>IF(OR(I36="",G36=""),"",G36/I36-1)</f>
        <v/>
      </c>
      <c r="K36" s="21">
        <f>IF(OR(I36="",E36=""),"",(G36-I36)*E36)</f>
        <v/>
      </c>
    </row>
    <row r="37">
      <c r="A37" s="33" t="n"/>
      <c r="B37" s="23" t="n"/>
      <c r="C37" s="23" t="n"/>
      <c r="D37" s="23" t="n"/>
      <c r="E37" s="25" t="n"/>
      <c r="F37" s="24" t="n"/>
      <c r="G37" s="26" t="n"/>
      <c r="H37" s="31">
        <f>IF(OR(A37="",C37=""),"",_xlfn.MAXIFS($A$8:$A$507,$C$8:$C$507,C37,$B$8:$B$507,B37,$A$8:$A$507,"&lt;"&amp;A37))</f>
        <v/>
      </c>
      <c r="I37" s="21">
        <f>IF(OR(H37="",H37=0),"",SUMIFS($G$8:$G$507,$C$8:$C$507,C37,$B$8:$B$507,B37,$A$8:$A$507,H37)/COUNTIFS($C$8:$C$507,C37,$B$8:$B$507,B37,$A$8:$A$507,H37))</f>
        <v/>
      </c>
      <c r="J37" s="32">
        <f>IF(OR(I37="",G37=""),"",G37/I37-1)</f>
        <v/>
      </c>
      <c r="K37" s="21">
        <f>IF(OR(I37="",E37=""),"",(G37-I37)*E37)</f>
        <v/>
      </c>
    </row>
    <row r="38">
      <c r="A38" s="33" t="n"/>
      <c r="B38" s="23" t="n"/>
      <c r="C38" s="23" t="n"/>
      <c r="D38" s="23" t="n"/>
      <c r="E38" s="25" t="n"/>
      <c r="F38" s="24" t="n"/>
      <c r="G38" s="26" t="n"/>
      <c r="H38" s="31">
        <f>IF(OR(A38="",C38=""),"",_xlfn.MAXIFS($A$8:$A$507,$C$8:$C$507,C38,$B$8:$B$507,B38,$A$8:$A$507,"&lt;"&amp;A38))</f>
        <v/>
      </c>
      <c r="I38" s="21">
        <f>IF(OR(H38="",H38=0),"",SUMIFS($G$8:$G$507,$C$8:$C$507,C38,$B$8:$B$507,B38,$A$8:$A$507,H38)/COUNTIFS($C$8:$C$507,C38,$B$8:$B$507,B38,$A$8:$A$507,H38))</f>
        <v/>
      </c>
      <c r="J38" s="32">
        <f>IF(OR(I38="",G38=""),"",G38/I38-1)</f>
        <v/>
      </c>
      <c r="K38" s="21">
        <f>IF(OR(I38="",E38=""),"",(G38-I38)*E38)</f>
        <v/>
      </c>
    </row>
    <row r="39">
      <c r="A39" s="33" t="n"/>
      <c r="B39" s="23" t="n"/>
      <c r="C39" s="23" t="n"/>
      <c r="D39" s="23" t="n"/>
      <c r="E39" s="25" t="n"/>
      <c r="F39" s="24" t="n"/>
      <c r="G39" s="26" t="n"/>
      <c r="H39" s="31">
        <f>IF(OR(A39="",C39=""),"",_xlfn.MAXIFS($A$8:$A$507,$C$8:$C$507,C39,$B$8:$B$507,B39,$A$8:$A$507,"&lt;"&amp;A39))</f>
        <v/>
      </c>
      <c r="I39" s="21">
        <f>IF(OR(H39="",H39=0),"",SUMIFS($G$8:$G$507,$C$8:$C$507,C39,$B$8:$B$507,B39,$A$8:$A$507,H39)/COUNTIFS($C$8:$C$507,C39,$B$8:$B$507,B39,$A$8:$A$507,H39))</f>
        <v/>
      </c>
      <c r="J39" s="32">
        <f>IF(OR(I39="",G39=""),"",G39/I39-1)</f>
        <v/>
      </c>
      <c r="K39" s="21">
        <f>IF(OR(I39="",E39=""),"",(G39-I39)*E39)</f>
        <v/>
      </c>
    </row>
    <row r="40">
      <c r="A40" s="33" t="n"/>
      <c r="B40" s="23" t="n"/>
      <c r="C40" s="23" t="n"/>
      <c r="D40" s="23" t="n"/>
      <c r="E40" s="25" t="n"/>
      <c r="F40" s="24" t="n"/>
      <c r="G40" s="26" t="n"/>
      <c r="H40" s="31">
        <f>IF(OR(A40="",C40=""),"",_xlfn.MAXIFS($A$8:$A$507,$C$8:$C$507,C40,$B$8:$B$507,B40,$A$8:$A$507,"&lt;"&amp;A40))</f>
        <v/>
      </c>
      <c r="I40" s="21">
        <f>IF(OR(H40="",H40=0),"",SUMIFS($G$8:$G$507,$C$8:$C$507,C40,$B$8:$B$507,B40,$A$8:$A$507,H40)/COUNTIFS($C$8:$C$507,C40,$B$8:$B$507,B40,$A$8:$A$507,H40))</f>
        <v/>
      </c>
      <c r="J40" s="32">
        <f>IF(OR(I40="",G40=""),"",G40/I40-1)</f>
        <v/>
      </c>
      <c r="K40" s="21">
        <f>IF(OR(I40="",E40=""),"",(G40-I40)*E40)</f>
        <v/>
      </c>
    </row>
    <row r="41">
      <c r="A41" s="33" t="n"/>
      <c r="B41" s="23" t="n"/>
      <c r="C41" s="23" t="n"/>
      <c r="D41" s="23" t="n"/>
      <c r="E41" s="25" t="n"/>
      <c r="F41" s="24" t="n"/>
      <c r="G41" s="26" t="n"/>
      <c r="H41" s="31">
        <f>IF(OR(A41="",C41=""),"",_xlfn.MAXIFS($A$8:$A$507,$C$8:$C$507,C41,$B$8:$B$507,B41,$A$8:$A$507,"&lt;"&amp;A41))</f>
        <v/>
      </c>
      <c r="I41" s="21">
        <f>IF(OR(H41="",H41=0),"",SUMIFS($G$8:$G$507,$C$8:$C$507,C41,$B$8:$B$507,B41,$A$8:$A$507,H41)/COUNTIFS($C$8:$C$507,C41,$B$8:$B$507,B41,$A$8:$A$507,H41))</f>
        <v/>
      </c>
      <c r="J41" s="32">
        <f>IF(OR(I41="",G41=""),"",G41/I41-1)</f>
        <v/>
      </c>
      <c r="K41" s="21">
        <f>IF(OR(I41="",E41=""),"",(G41-I41)*E41)</f>
        <v/>
      </c>
    </row>
    <row r="42">
      <c r="A42" s="33" t="n"/>
      <c r="B42" s="23" t="n"/>
      <c r="C42" s="23" t="n"/>
      <c r="D42" s="23" t="n"/>
      <c r="E42" s="25" t="n"/>
      <c r="F42" s="24" t="n"/>
      <c r="G42" s="26" t="n"/>
      <c r="H42" s="31">
        <f>IF(OR(A42="",C42=""),"",_xlfn.MAXIFS($A$8:$A$507,$C$8:$C$507,C42,$B$8:$B$507,B42,$A$8:$A$507,"&lt;"&amp;A42))</f>
        <v/>
      </c>
      <c r="I42" s="21">
        <f>IF(OR(H42="",H42=0),"",SUMIFS($G$8:$G$507,$C$8:$C$507,C42,$B$8:$B$507,B42,$A$8:$A$507,H42)/COUNTIFS($C$8:$C$507,C42,$B$8:$B$507,B42,$A$8:$A$507,H42))</f>
        <v/>
      </c>
      <c r="J42" s="32">
        <f>IF(OR(I42="",G42=""),"",G42/I42-1)</f>
        <v/>
      </c>
      <c r="K42" s="21">
        <f>IF(OR(I42="",E42=""),"",(G42-I42)*E42)</f>
        <v/>
      </c>
    </row>
    <row r="43">
      <c r="A43" s="33" t="n"/>
      <c r="B43" s="23" t="n"/>
      <c r="C43" s="23" t="n"/>
      <c r="D43" s="23" t="n"/>
      <c r="E43" s="25" t="n"/>
      <c r="F43" s="24" t="n"/>
      <c r="G43" s="26" t="n"/>
      <c r="H43" s="31">
        <f>IF(OR(A43="",C43=""),"",_xlfn.MAXIFS($A$8:$A$507,$C$8:$C$507,C43,$B$8:$B$507,B43,$A$8:$A$507,"&lt;"&amp;A43))</f>
        <v/>
      </c>
      <c r="I43" s="21">
        <f>IF(OR(H43="",H43=0),"",SUMIFS($G$8:$G$507,$C$8:$C$507,C43,$B$8:$B$507,B43,$A$8:$A$507,H43)/COUNTIFS($C$8:$C$507,C43,$B$8:$B$507,B43,$A$8:$A$507,H43))</f>
        <v/>
      </c>
      <c r="J43" s="32">
        <f>IF(OR(I43="",G43=""),"",G43/I43-1)</f>
        <v/>
      </c>
      <c r="K43" s="21">
        <f>IF(OR(I43="",E43=""),"",(G43-I43)*E43)</f>
        <v/>
      </c>
    </row>
    <row r="44">
      <c r="A44" s="33" t="n"/>
      <c r="B44" s="23" t="n"/>
      <c r="C44" s="23" t="n"/>
      <c r="D44" s="23" t="n"/>
      <c r="E44" s="25" t="n"/>
      <c r="F44" s="24" t="n"/>
      <c r="G44" s="26" t="n"/>
      <c r="H44" s="31">
        <f>IF(OR(A44="",C44=""),"",_xlfn.MAXIFS($A$8:$A$507,$C$8:$C$507,C44,$B$8:$B$507,B44,$A$8:$A$507,"&lt;"&amp;A44))</f>
        <v/>
      </c>
      <c r="I44" s="21">
        <f>IF(OR(H44="",H44=0),"",SUMIFS($G$8:$G$507,$C$8:$C$507,C44,$B$8:$B$507,B44,$A$8:$A$507,H44)/COUNTIFS($C$8:$C$507,C44,$B$8:$B$507,B44,$A$8:$A$507,H44))</f>
        <v/>
      </c>
      <c r="J44" s="32">
        <f>IF(OR(I44="",G44=""),"",G44/I44-1)</f>
        <v/>
      </c>
      <c r="K44" s="21">
        <f>IF(OR(I44="",E44=""),"",(G44-I44)*E44)</f>
        <v/>
      </c>
    </row>
    <row r="45">
      <c r="A45" s="33" t="n"/>
      <c r="B45" s="23" t="n"/>
      <c r="C45" s="23" t="n"/>
      <c r="D45" s="23" t="n"/>
      <c r="E45" s="25" t="n"/>
      <c r="F45" s="24" t="n"/>
      <c r="G45" s="26" t="n"/>
      <c r="H45" s="31">
        <f>IF(OR(A45="",C45=""),"",_xlfn.MAXIFS($A$8:$A$507,$C$8:$C$507,C45,$B$8:$B$507,B45,$A$8:$A$507,"&lt;"&amp;A45))</f>
        <v/>
      </c>
      <c r="I45" s="21">
        <f>IF(OR(H45="",H45=0),"",SUMIFS($G$8:$G$507,$C$8:$C$507,C45,$B$8:$B$507,B45,$A$8:$A$507,H45)/COUNTIFS($C$8:$C$507,C45,$B$8:$B$507,B45,$A$8:$A$507,H45))</f>
        <v/>
      </c>
      <c r="J45" s="32">
        <f>IF(OR(I45="",G45=""),"",G45/I45-1)</f>
        <v/>
      </c>
      <c r="K45" s="21">
        <f>IF(OR(I45="",E45=""),"",(G45-I45)*E45)</f>
        <v/>
      </c>
    </row>
    <row r="46">
      <c r="A46" s="33" t="n"/>
      <c r="B46" s="23" t="n"/>
      <c r="C46" s="23" t="n"/>
      <c r="D46" s="23" t="n"/>
      <c r="E46" s="25" t="n"/>
      <c r="F46" s="24" t="n"/>
      <c r="G46" s="26" t="n"/>
      <c r="H46" s="31">
        <f>IF(OR(A46="",C46=""),"",_xlfn.MAXIFS($A$8:$A$507,$C$8:$C$507,C46,$B$8:$B$507,B46,$A$8:$A$507,"&lt;"&amp;A46))</f>
        <v/>
      </c>
      <c r="I46" s="21">
        <f>IF(OR(H46="",H46=0),"",SUMIFS($G$8:$G$507,$C$8:$C$507,C46,$B$8:$B$507,B46,$A$8:$A$507,H46)/COUNTIFS($C$8:$C$507,C46,$B$8:$B$507,B46,$A$8:$A$507,H46))</f>
        <v/>
      </c>
      <c r="J46" s="32">
        <f>IF(OR(I46="",G46=""),"",G46/I46-1)</f>
        <v/>
      </c>
      <c r="K46" s="21">
        <f>IF(OR(I46="",E46=""),"",(G46-I46)*E46)</f>
        <v/>
      </c>
    </row>
    <row r="47">
      <c r="A47" s="33" t="n"/>
      <c r="B47" s="23" t="n"/>
      <c r="C47" s="23" t="n"/>
      <c r="D47" s="23" t="n"/>
      <c r="E47" s="25" t="n"/>
      <c r="F47" s="24" t="n"/>
      <c r="G47" s="26" t="n"/>
      <c r="H47" s="31">
        <f>IF(OR(A47="",C47=""),"",_xlfn.MAXIFS($A$8:$A$507,$C$8:$C$507,C47,$B$8:$B$507,B47,$A$8:$A$507,"&lt;"&amp;A47))</f>
        <v/>
      </c>
      <c r="I47" s="21">
        <f>IF(OR(H47="",H47=0),"",SUMIFS($G$8:$G$507,$C$8:$C$507,C47,$B$8:$B$507,B47,$A$8:$A$507,H47)/COUNTIFS($C$8:$C$507,C47,$B$8:$B$507,B47,$A$8:$A$507,H47))</f>
        <v/>
      </c>
      <c r="J47" s="32">
        <f>IF(OR(I47="",G47=""),"",G47/I47-1)</f>
        <v/>
      </c>
      <c r="K47" s="21">
        <f>IF(OR(I47="",E47=""),"",(G47-I47)*E47)</f>
        <v/>
      </c>
    </row>
    <row r="48">
      <c r="A48" s="33" t="n"/>
      <c r="B48" s="23" t="n"/>
      <c r="C48" s="23" t="n"/>
      <c r="D48" s="23" t="n"/>
      <c r="E48" s="25" t="n"/>
      <c r="F48" s="24" t="n"/>
      <c r="G48" s="26" t="n"/>
      <c r="H48" s="31">
        <f>IF(OR(A48="",C48=""),"",_xlfn.MAXIFS($A$8:$A$507,$C$8:$C$507,C48,$B$8:$B$507,B48,$A$8:$A$507,"&lt;"&amp;A48))</f>
        <v/>
      </c>
      <c r="I48" s="21">
        <f>IF(OR(H48="",H48=0),"",SUMIFS($G$8:$G$507,$C$8:$C$507,C48,$B$8:$B$507,B48,$A$8:$A$507,H48)/COUNTIFS($C$8:$C$507,C48,$B$8:$B$507,B48,$A$8:$A$507,H48))</f>
        <v/>
      </c>
      <c r="J48" s="32">
        <f>IF(OR(I48="",G48=""),"",G48/I48-1)</f>
        <v/>
      </c>
      <c r="K48" s="21">
        <f>IF(OR(I48="",E48=""),"",(G48-I48)*E48)</f>
        <v/>
      </c>
    </row>
    <row r="49">
      <c r="A49" s="33" t="n"/>
      <c r="B49" s="23" t="n"/>
      <c r="C49" s="23" t="n"/>
      <c r="D49" s="23" t="n"/>
      <c r="E49" s="25" t="n"/>
      <c r="F49" s="24" t="n"/>
      <c r="G49" s="26" t="n"/>
      <c r="H49" s="31">
        <f>IF(OR(A49="",C49=""),"",_xlfn.MAXIFS($A$8:$A$507,$C$8:$C$507,C49,$B$8:$B$507,B49,$A$8:$A$507,"&lt;"&amp;A49))</f>
        <v/>
      </c>
      <c r="I49" s="21">
        <f>IF(OR(H49="",H49=0),"",SUMIFS($G$8:$G$507,$C$8:$C$507,C49,$B$8:$B$507,B49,$A$8:$A$507,H49)/COUNTIFS($C$8:$C$507,C49,$B$8:$B$507,B49,$A$8:$A$507,H49))</f>
        <v/>
      </c>
      <c r="J49" s="32">
        <f>IF(OR(I49="",G49=""),"",G49/I49-1)</f>
        <v/>
      </c>
      <c r="K49" s="21">
        <f>IF(OR(I49="",E49=""),"",(G49-I49)*E49)</f>
        <v/>
      </c>
    </row>
    <row r="50">
      <c r="A50" s="33" t="n"/>
      <c r="B50" s="23" t="n"/>
      <c r="C50" s="23" t="n"/>
      <c r="D50" s="23" t="n"/>
      <c r="E50" s="25" t="n"/>
      <c r="F50" s="24" t="n"/>
      <c r="G50" s="26" t="n"/>
      <c r="H50" s="31">
        <f>IF(OR(A50="",C50=""),"",_xlfn.MAXIFS($A$8:$A$507,$C$8:$C$507,C50,$B$8:$B$507,B50,$A$8:$A$507,"&lt;"&amp;A50))</f>
        <v/>
      </c>
      <c r="I50" s="21">
        <f>IF(OR(H50="",H50=0),"",SUMIFS($G$8:$G$507,$C$8:$C$507,C50,$B$8:$B$507,B50,$A$8:$A$507,H50)/COUNTIFS($C$8:$C$507,C50,$B$8:$B$507,B50,$A$8:$A$507,H50))</f>
        <v/>
      </c>
      <c r="J50" s="32">
        <f>IF(OR(I50="",G50=""),"",G50/I50-1)</f>
        <v/>
      </c>
      <c r="K50" s="21">
        <f>IF(OR(I50="",E50=""),"",(G50-I50)*E50)</f>
        <v/>
      </c>
    </row>
    <row r="51">
      <c r="A51" s="33" t="n"/>
      <c r="B51" s="23" t="n"/>
      <c r="C51" s="23" t="n"/>
      <c r="D51" s="23" t="n"/>
      <c r="E51" s="25" t="n"/>
      <c r="F51" s="24" t="n"/>
      <c r="G51" s="26" t="n"/>
      <c r="H51" s="31">
        <f>IF(OR(A51="",C51=""),"",_xlfn.MAXIFS($A$8:$A$507,$C$8:$C$507,C51,$B$8:$B$507,B51,$A$8:$A$507,"&lt;"&amp;A51))</f>
        <v/>
      </c>
      <c r="I51" s="21">
        <f>IF(OR(H51="",H51=0),"",SUMIFS($G$8:$G$507,$C$8:$C$507,C51,$B$8:$B$507,B51,$A$8:$A$507,H51)/COUNTIFS($C$8:$C$507,C51,$B$8:$B$507,B51,$A$8:$A$507,H51))</f>
        <v/>
      </c>
      <c r="J51" s="32">
        <f>IF(OR(I51="",G51=""),"",G51/I51-1)</f>
        <v/>
      </c>
      <c r="K51" s="21">
        <f>IF(OR(I51="",E51=""),"",(G51-I51)*E51)</f>
        <v/>
      </c>
    </row>
    <row r="52">
      <c r="A52" s="33" t="n"/>
      <c r="B52" s="23" t="n"/>
      <c r="C52" s="23" t="n"/>
      <c r="D52" s="23" t="n"/>
      <c r="E52" s="25" t="n"/>
      <c r="F52" s="24" t="n"/>
      <c r="G52" s="26" t="n"/>
      <c r="H52" s="31">
        <f>IF(OR(A52="",C52=""),"",_xlfn.MAXIFS($A$8:$A$507,$C$8:$C$507,C52,$B$8:$B$507,B52,$A$8:$A$507,"&lt;"&amp;A52))</f>
        <v/>
      </c>
      <c r="I52" s="21">
        <f>IF(OR(H52="",H52=0),"",SUMIFS($G$8:$G$507,$C$8:$C$507,C52,$B$8:$B$507,B52,$A$8:$A$507,H52)/COUNTIFS($C$8:$C$507,C52,$B$8:$B$507,B52,$A$8:$A$507,H52))</f>
        <v/>
      </c>
      <c r="J52" s="32">
        <f>IF(OR(I52="",G52=""),"",G52/I52-1)</f>
        <v/>
      </c>
      <c r="K52" s="21">
        <f>IF(OR(I52="",E52=""),"",(G52-I52)*E52)</f>
        <v/>
      </c>
    </row>
    <row r="53">
      <c r="A53" s="33" t="n"/>
      <c r="B53" s="23" t="n"/>
      <c r="C53" s="23" t="n"/>
      <c r="D53" s="23" t="n"/>
      <c r="E53" s="25" t="n"/>
      <c r="F53" s="24" t="n"/>
      <c r="G53" s="26" t="n"/>
      <c r="H53" s="31">
        <f>IF(OR(A53="",C53=""),"",_xlfn.MAXIFS($A$8:$A$507,$C$8:$C$507,C53,$B$8:$B$507,B53,$A$8:$A$507,"&lt;"&amp;A53))</f>
        <v/>
      </c>
      <c r="I53" s="21">
        <f>IF(OR(H53="",H53=0),"",SUMIFS($G$8:$G$507,$C$8:$C$507,C53,$B$8:$B$507,B53,$A$8:$A$507,H53)/COUNTIFS($C$8:$C$507,C53,$B$8:$B$507,B53,$A$8:$A$507,H53))</f>
        <v/>
      </c>
      <c r="J53" s="32">
        <f>IF(OR(I53="",G53=""),"",G53/I53-1)</f>
        <v/>
      </c>
      <c r="K53" s="21">
        <f>IF(OR(I53="",E53=""),"",(G53-I53)*E53)</f>
        <v/>
      </c>
    </row>
    <row r="54">
      <c r="A54" s="33" t="n"/>
      <c r="B54" s="23" t="n"/>
      <c r="C54" s="23" t="n"/>
      <c r="D54" s="23" t="n"/>
      <c r="E54" s="25" t="n"/>
      <c r="F54" s="24" t="n"/>
      <c r="G54" s="26" t="n"/>
      <c r="H54" s="31">
        <f>IF(OR(A54="",C54=""),"",_xlfn.MAXIFS($A$8:$A$507,$C$8:$C$507,C54,$B$8:$B$507,B54,$A$8:$A$507,"&lt;"&amp;A54))</f>
        <v/>
      </c>
      <c r="I54" s="21">
        <f>IF(OR(H54="",H54=0),"",SUMIFS($G$8:$G$507,$C$8:$C$507,C54,$B$8:$B$507,B54,$A$8:$A$507,H54)/COUNTIFS($C$8:$C$507,C54,$B$8:$B$507,B54,$A$8:$A$507,H54))</f>
        <v/>
      </c>
      <c r="J54" s="32">
        <f>IF(OR(I54="",G54=""),"",G54/I54-1)</f>
        <v/>
      </c>
      <c r="K54" s="21">
        <f>IF(OR(I54="",E54=""),"",(G54-I54)*E54)</f>
        <v/>
      </c>
    </row>
    <row r="55">
      <c r="A55" s="33" t="n"/>
      <c r="B55" s="23" t="n"/>
      <c r="C55" s="23" t="n"/>
      <c r="D55" s="23" t="n"/>
      <c r="E55" s="25" t="n"/>
      <c r="F55" s="24" t="n"/>
      <c r="G55" s="26" t="n"/>
      <c r="H55" s="31">
        <f>IF(OR(A55="",C55=""),"",_xlfn.MAXIFS($A$8:$A$507,$C$8:$C$507,C55,$B$8:$B$507,B55,$A$8:$A$507,"&lt;"&amp;A55))</f>
        <v/>
      </c>
      <c r="I55" s="21">
        <f>IF(OR(H55="",H55=0),"",SUMIFS($G$8:$G$507,$C$8:$C$507,C55,$B$8:$B$507,B55,$A$8:$A$507,H55)/COUNTIFS($C$8:$C$507,C55,$B$8:$B$507,B55,$A$8:$A$507,H55))</f>
        <v/>
      </c>
      <c r="J55" s="32">
        <f>IF(OR(I55="",G55=""),"",G55/I55-1)</f>
        <v/>
      </c>
      <c r="K55" s="21">
        <f>IF(OR(I55="",E55=""),"",(G55-I55)*E55)</f>
        <v/>
      </c>
    </row>
    <row r="56">
      <c r="A56" s="33" t="n"/>
      <c r="B56" s="23" t="n"/>
      <c r="C56" s="23" t="n"/>
      <c r="D56" s="23" t="n"/>
      <c r="E56" s="25" t="n"/>
      <c r="F56" s="24" t="n"/>
      <c r="G56" s="26" t="n"/>
      <c r="H56" s="31">
        <f>IF(OR(A56="",C56=""),"",_xlfn.MAXIFS($A$8:$A$507,$C$8:$C$507,C56,$B$8:$B$507,B56,$A$8:$A$507,"&lt;"&amp;A56))</f>
        <v/>
      </c>
      <c r="I56" s="21">
        <f>IF(OR(H56="",H56=0),"",SUMIFS($G$8:$G$507,$C$8:$C$507,C56,$B$8:$B$507,B56,$A$8:$A$507,H56)/COUNTIFS($C$8:$C$507,C56,$B$8:$B$507,B56,$A$8:$A$507,H56))</f>
        <v/>
      </c>
      <c r="J56" s="32">
        <f>IF(OR(I56="",G56=""),"",G56/I56-1)</f>
        <v/>
      </c>
      <c r="K56" s="21">
        <f>IF(OR(I56="",E56=""),"",(G56-I56)*E56)</f>
        <v/>
      </c>
    </row>
    <row r="57">
      <c r="A57" s="33" t="n"/>
      <c r="B57" s="23" t="n"/>
      <c r="C57" s="23" t="n"/>
      <c r="D57" s="23" t="n"/>
      <c r="E57" s="25" t="n"/>
      <c r="F57" s="24" t="n"/>
      <c r="G57" s="26" t="n"/>
      <c r="H57" s="31">
        <f>IF(OR(A57="",C57=""),"",_xlfn.MAXIFS($A$8:$A$507,$C$8:$C$507,C57,$B$8:$B$507,B57,$A$8:$A$507,"&lt;"&amp;A57))</f>
        <v/>
      </c>
      <c r="I57" s="21">
        <f>IF(OR(H57="",H57=0),"",SUMIFS($G$8:$G$507,$C$8:$C$507,C57,$B$8:$B$507,B57,$A$8:$A$507,H57)/COUNTIFS($C$8:$C$507,C57,$B$8:$B$507,B57,$A$8:$A$507,H57))</f>
        <v/>
      </c>
      <c r="J57" s="32">
        <f>IF(OR(I57="",G57=""),"",G57/I57-1)</f>
        <v/>
      </c>
      <c r="K57" s="21">
        <f>IF(OR(I57="",E57=""),"",(G57-I57)*E57)</f>
        <v/>
      </c>
    </row>
    <row r="58">
      <c r="A58" s="33" t="n"/>
      <c r="B58" s="23" t="n"/>
      <c r="C58" s="23" t="n"/>
      <c r="D58" s="23" t="n"/>
      <c r="E58" s="25" t="n"/>
      <c r="F58" s="24" t="n"/>
      <c r="G58" s="26" t="n"/>
      <c r="H58" s="31">
        <f>IF(OR(A58="",C58=""),"",_xlfn.MAXIFS($A$8:$A$507,$C$8:$C$507,C58,$B$8:$B$507,B58,$A$8:$A$507,"&lt;"&amp;A58))</f>
        <v/>
      </c>
      <c r="I58" s="21">
        <f>IF(OR(H58="",H58=0),"",SUMIFS($G$8:$G$507,$C$8:$C$507,C58,$B$8:$B$507,B58,$A$8:$A$507,H58)/COUNTIFS($C$8:$C$507,C58,$B$8:$B$507,B58,$A$8:$A$507,H58))</f>
        <v/>
      </c>
      <c r="J58" s="32">
        <f>IF(OR(I58="",G58=""),"",G58/I58-1)</f>
        <v/>
      </c>
      <c r="K58" s="21">
        <f>IF(OR(I58="",E58=""),"",(G58-I58)*E58)</f>
        <v/>
      </c>
    </row>
    <row r="59">
      <c r="A59" s="33" t="n"/>
      <c r="B59" s="23" t="n"/>
      <c r="C59" s="23" t="n"/>
      <c r="D59" s="23" t="n"/>
      <c r="E59" s="25" t="n"/>
      <c r="F59" s="24" t="n"/>
      <c r="G59" s="26" t="n"/>
      <c r="H59" s="31">
        <f>IF(OR(A59="",C59=""),"",_xlfn.MAXIFS($A$8:$A$507,$C$8:$C$507,C59,$B$8:$B$507,B59,$A$8:$A$507,"&lt;"&amp;A59))</f>
        <v/>
      </c>
      <c r="I59" s="21">
        <f>IF(OR(H59="",H59=0),"",SUMIFS($G$8:$G$507,$C$8:$C$507,C59,$B$8:$B$507,B59,$A$8:$A$507,H59)/COUNTIFS($C$8:$C$507,C59,$B$8:$B$507,B59,$A$8:$A$507,H59))</f>
        <v/>
      </c>
      <c r="J59" s="32">
        <f>IF(OR(I59="",G59=""),"",G59/I59-1)</f>
        <v/>
      </c>
      <c r="K59" s="21">
        <f>IF(OR(I59="",E59=""),"",(G59-I59)*E59)</f>
        <v/>
      </c>
    </row>
    <row r="60">
      <c r="A60" s="33" t="n"/>
      <c r="B60" s="23" t="n"/>
      <c r="C60" s="23" t="n"/>
      <c r="D60" s="23" t="n"/>
      <c r="E60" s="25" t="n"/>
      <c r="F60" s="24" t="n"/>
      <c r="G60" s="26" t="n"/>
      <c r="H60" s="31">
        <f>IF(OR(A60="",C60=""),"",_xlfn.MAXIFS($A$8:$A$507,$C$8:$C$507,C60,$B$8:$B$507,B60,$A$8:$A$507,"&lt;"&amp;A60))</f>
        <v/>
      </c>
      <c r="I60" s="21">
        <f>IF(OR(H60="",H60=0),"",SUMIFS($G$8:$G$507,$C$8:$C$507,C60,$B$8:$B$507,B60,$A$8:$A$507,H60)/COUNTIFS($C$8:$C$507,C60,$B$8:$B$507,B60,$A$8:$A$507,H60))</f>
        <v/>
      </c>
      <c r="J60" s="32">
        <f>IF(OR(I60="",G60=""),"",G60/I60-1)</f>
        <v/>
      </c>
      <c r="K60" s="21">
        <f>IF(OR(I60="",E60=""),"",(G60-I60)*E60)</f>
        <v/>
      </c>
    </row>
    <row r="61">
      <c r="A61" s="33" t="n"/>
      <c r="B61" s="23" t="n"/>
      <c r="C61" s="23" t="n"/>
      <c r="D61" s="23" t="n"/>
      <c r="E61" s="25" t="n"/>
      <c r="F61" s="24" t="n"/>
      <c r="G61" s="26" t="n"/>
      <c r="H61" s="31">
        <f>IF(OR(A61="",C61=""),"",_xlfn.MAXIFS($A$8:$A$507,$C$8:$C$507,C61,$B$8:$B$507,B61,$A$8:$A$507,"&lt;"&amp;A61))</f>
        <v/>
      </c>
      <c r="I61" s="21">
        <f>IF(OR(H61="",H61=0),"",SUMIFS($G$8:$G$507,$C$8:$C$507,C61,$B$8:$B$507,B61,$A$8:$A$507,H61)/COUNTIFS($C$8:$C$507,C61,$B$8:$B$507,B61,$A$8:$A$507,H61))</f>
        <v/>
      </c>
      <c r="J61" s="32">
        <f>IF(OR(I61="",G61=""),"",G61/I61-1)</f>
        <v/>
      </c>
      <c r="K61" s="21">
        <f>IF(OR(I61="",E61=""),"",(G61-I61)*E61)</f>
        <v/>
      </c>
    </row>
    <row r="62">
      <c r="A62" s="33" t="n"/>
      <c r="B62" s="23" t="n"/>
      <c r="C62" s="23" t="n"/>
      <c r="D62" s="23" t="n"/>
      <c r="E62" s="25" t="n"/>
      <c r="F62" s="24" t="n"/>
      <c r="G62" s="26" t="n"/>
      <c r="H62" s="31">
        <f>IF(OR(A62="",C62=""),"",_xlfn.MAXIFS($A$8:$A$507,$C$8:$C$507,C62,$B$8:$B$507,B62,$A$8:$A$507,"&lt;"&amp;A62))</f>
        <v/>
      </c>
      <c r="I62" s="21">
        <f>IF(OR(H62="",H62=0),"",SUMIFS($G$8:$G$507,$C$8:$C$507,C62,$B$8:$B$507,B62,$A$8:$A$507,H62)/COUNTIFS($C$8:$C$507,C62,$B$8:$B$507,B62,$A$8:$A$507,H62))</f>
        <v/>
      </c>
      <c r="J62" s="32">
        <f>IF(OR(I62="",G62=""),"",G62/I62-1)</f>
        <v/>
      </c>
      <c r="K62" s="21">
        <f>IF(OR(I62="",E62=""),"",(G62-I62)*E62)</f>
        <v/>
      </c>
    </row>
    <row r="63">
      <c r="A63" s="33" t="n"/>
      <c r="B63" s="23" t="n"/>
      <c r="C63" s="23" t="n"/>
      <c r="D63" s="23" t="n"/>
      <c r="E63" s="25" t="n"/>
      <c r="F63" s="24" t="n"/>
      <c r="G63" s="26" t="n"/>
      <c r="H63" s="31">
        <f>IF(OR(A63="",C63=""),"",_xlfn.MAXIFS($A$8:$A$507,$C$8:$C$507,C63,$B$8:$B$507,B63,$A$8:$A$507,"&lt;"&amp;A63))</f>
        <v/>
      </c>
      <c r="I63" s="21">
        <f>IF(OR(H63="",H63=0),"",SUMIFS($G$8:$G$507,$C$8:$C$507,C63,$B$8:$B$507,B63,$A$8:$A$507,H63)/COUNTIFS($C$8:$C$507,C63,$B$8:$B$507,B63,$A$8:$A$507,H63))</f>
        <v/>
      </c>
      <c r="J63" s="32">
        <f>IF(OR(I63="",G63=""),"",G63/I63-1)</f>
        <v/>
      </c>
      <c r="K63" s="21">
        <f>IF(OR(I63="",E63=""),"",(G63-I63)*E63)</f>
        <v/>
      </c>
    </row>
    <row r="64">
      <c r="A64" s="33" t="n"/>
      <c r="B64" s="23" t="n"/>
      <c r="C64" s="23" t="n"/>
      <c r="D64" s="23" t="n"/>
      <c r="E64" s="25" t="n"/>
      <c r="F64" s="24" t="n"/>
      <c r="G64" s="26" t="n"/>
      <c r="H64" s="31">
        <f>IF(OR(A64="",C64=""),"",_xlfn.MAXIFS($A$8:$A$507,$C$8:$C$507,C64,$B$8:$B$507,B64,$A$8:$A$507,"&lt;"&amp;A64))</f>
        <v/>
      </c>
      <c r="I64" s="21">
        <f>IF(OR(H64="",H64=0),"",SUMIFS($G$8:$G$507,$C$8:$C$507,C64,$B$8:$B$507,B64,$A$8:$A$507,H64)/COUNTIFS($C$8:$C$507,C64,$B$8:$B$507,B64,$A$8:$A$507,H64))</f>
        <v/>
      </c>
      <c r="J64" s="32">
        <f>IF(OR(I64="",G64=""),"",G64/I64-1)</f>
        <v/>
      </c>
      <c r="K64" s="21">
        <f>IF(OR(I64="",E64=""),"",(G64-I64)*E64)</f>
        <v/>
      </c>
    </row>
    <row r="65">
      <c r="A65" s="33" t="n"/>
      <c r="B65" s="23" t="n"/>
      <c r="C65" s="23" t="n"/>
      <c r="D65" s="23" t="n"/>
      <c r="E65" s="25" t="n"/>
      <c r="F65" s="24" t="n"/>
      <c r="G65" s="26" t="n"/>
      <c r="H65" s="31">
        <f>IF(OR(A65="",C65=""),"",_xlfn.MAXIFS($A$8:$A$507,$C$8:$C$507,C65,$B$8:$B$507,B65,$A$8:$A$507,"&lt;"&amp;A65))</f>
        <v/>
      </c>
      <c r="I65" s="21">
        <f>IF(OR(H65="",H65=0),"",SUMIFS($G$8:$G$507,$C$8:$C$507,C65,$B$8:$B$507,B65,$A$8:$A$507,H65)/COUNTIFS($C$8:$C$507,C65,$B$8:$B$507,B65,$A$8:$A$507,H65))</f>
        <v/>
      </c>
      <c r="J65" s="32">
        <f>IF(OR(I65="",G65=""),"",G65/I65-1)</f>
        <v/>
      </c>
      <c r="K65" s="21">
        <f>IF(OR(I65="",E65=""),"",(G65-I65)*E65)</f>
        <v/>
      </c>
    </row>
    <row r="66">
      <c r="A66" s="33" t="n"/>
      <c r="B66" s="23" t="n"/>
      <c r="C66" s="23" t="n"/>
      <c r="D66" s="23" t="n"/>
      <c r="E66" s="25" t="n"/>
      <c r="F66" s="24" t="n"/>
      <c r="G66" s="26" t="n"/>
      <c r="H66" s="31">
        <f>IF(OR(A66="",C66=""),"",_xlfn.MAXIFS($A$8:$A$507,$C$8:$C$507,C66,$B$8:$B$507,B66,$A$8:$A$507,"&lt;"&amp;A66))</f>
        <v/>
      </c>
      <c r="I66" s="21">
        <f>IF(OR(H66="",H66=0),"",SUMIFS($G$8:$G$507,$C$8:$C$507,C66,$B$8:$B$507,B66,$A$8:$A$507,H66)/COUNTIFS($C$8:$C$507,C66,$B$8:$B$507,B66,$A$8:$A$507,H66))</f>
        <v/>
      </c>
      <c r="J66" s="32">
        <f>IF(OR(I66="",G66=""),"",G66/I66-1)</f>
        <v/>
      </c>
      <c r="K66" s="21">
        <f>IF(OR(I66="",E66=""),"",(G66-I66)*E66)</f>
        <v/>
      </c>
    </row>
    <row r="67">
      <c r="A67" s="33" t="n"/>
      <c r="B67" s="23" t="n"/>
      <c r="C67" s="23" t="n"/>
      <c r="D67" s="23" t="n"/>
      <c r="E67" s="25" t="n"/>
      <c r="F67" s="24" t="n"/>
      <c r="G67" s="26" t="n"/>
      <c r="H67" s="31">
        <f>IF(OR(A67="",C67=""),"",_xlfn.MAXIFS($A$8:$A$507,$C$8:$C$507,C67,$B$8:$B$507,B67,$A$8:$A$507,"&lt;"&amp;A67))</f>
        <v/>
      </c>
      <c r="I67" s="21">
        <f>IF(OR(H67="",H67=0),"",SUMIFS($G$8:$G$507,$C$8:$C$507,C67,$B$8:$B$507,B67,$A$8:$A$507,H67)/COUNTIFS($C$8:$C$507,C67,$B$8:$B$507,B67,$A$8:$A$507,H67))</f>
        <v/>
      </c>
      <c r="J67" s="32">
        <f>IF(OR(I67="",G67=""),"",G67/I67-1)</f>
        <v/>
      </c>
      <c r="K67" s="21">
        <f>IF(OR(I67="",E67=""),"",(G67-I67)*E67)</f>
        <v/>
      </c>
    </row>
    <row r="68">
      <c r="A68" s="33" t="n"/>
      <c r="B68" s="23" t="n"/>
      <c r="C68" s="23" t="n"/>
      <c r="D68" s="23" t="n"/>
      <c r="E68" s="25" t="n"/>
      <c r="F68" s="24" t="n"/>
      <c r="G68" s="26" t="n"/>
      <c r="H68" s="31">
        <f>IF(OR(A68="",C68=""),"",_xlfn.MAXIFS($A$8:$A$507,$C$8:$C$507,C68,$B$8:$B$507,B68,$A$8:$A$507,"&lt;"&amp;A68))</f>
        <v/>
      </c>
      <c r="I68" s="21">
        <f>IF(OR(H68="",H68=0),"",SUMIFS($G$8:$G$507,$C$8:$C$507,C68,$B$8:$B$507,B68,$A$8:$A$507,H68)/COUNTIFS($C$8:$C$507,C68,$B$8:$B$507,B68,$A$8:$A$507,H68))</f>
        <v/>
      </c>
      <c r="J68" s="32">
        <f>IF(OR(I68="",G68=""),"",G68/I68-1)</f>
        <v/>
      </c>
      <c r="K68" s="21">
        <f>IF(OR(I68="",E68=""),"",(G68-I68)*E68)</f>
        <v/>
      </c>
    </row>
    <row r="69">
      <c r="A69" s="33" t="n"/>
      <c r="B69" s="23" t="n"/>
      <c r="C69" s="23" t="n"/>
      <c r="D69" s="23" t="n"/>
      <c r="E69" s="25" t="n"/>
      <c r="F69" s="24" t="n"/>
      <c r="G69" s="26" t="n"/>
      <c r="H69" s="31">
        <f>IF(OR(A69="",C69=""),"",_xlfn.MAXIFS($A$8:$A$507,$C$8:$C$507,C69,$B$8:$B$507,B69,$A$8:$A$507,"&lt;"&amp;A69))</f>
        <v/>
      </c>
      <c r="I69" s="21">
        <f>IF(OR(H69="",H69=0),"",SUMIFS($G$8:$G$507,$C$8:$C$507,C69,$B$8:$B$507,B69,$A$8:$A$507,H69)/COUNTIFS($C$8:$C$507,C69,$B$8:$B$507,B69,$A$8:$A$507,H69))</f>
        <v/>
      </c>
      <c r="J69" s="32">
        <f>IF(OR(I69="",G69=""),"",G69/I69-1)</f>
        <v/>
      </c>
      <c r="K69" s="21">
        <f>IF(OR(I69="",E69=""),"",(G69-I69)*E69)</f>
        <v/>
      </c>
    </row>
    <row r="70">
      <c r="A70" s="33" t="n"/>
      <c r="B70" s="23" t="n"/>
      <c r="C70" s="23" t="n"/>
      <c r="D70" s="23" t="n"/>
      <c r="E70" s="25" t="n"/>
      <c r="F70" s="24" t="n"/>
      <c r="G70" s="26" t="n"/>
      <c r="H70" s="31">
        <f>IF(OR(A70="",C70=""),"",_xlfn.MAXIFS($A$8:$A$507,$C$8:$C$507,C70,$B$8:$B$507,B70,$A$8:$A$507,"&lt;"&amp;A70))</f>
        <v/>
      </c>
      <c r="I70" s="21">
        <f>IF(OR(H70="",H70=0),"",SUMIFS($G$8:$G$507,$C$8:$C$507,C70,$B$8:$B$507,B70,$A$8:$A$507,H70)/COUNTIFS($C$8:$C$507,C70,$B$8:$B$507,B70,$A$8:$A$507,H70))</f>
        <v/>
      </c>
      <c r="J70" s="32">
        <f>IF(OR(I70="",G70=""),"",G70/I70-1)</f>
        <v/>
      </c>
      <c r="K70" s="21">
        <f>IF(OR(I70="",E70=""),"",(G70-I70)*E70)</f>
        <v/>
      </c>
    </row>
    <row r="71">
      <c r="A71" s="33" t="n"/>
      <c r="B71" s="23" t="n"/>
      <c r="C71" s="23" t="n"/>
      <c r="D71" s="23" t="n"/>
      <c r="E71" s="25" t="n"/>
      <c r="F71" s="24" t="n"/>
      <c r="G71" s="26" t="n"/>
      <c r="H71" s="31">
        <f>IF(OR(A71="",C71=""),"",_xlfn.MAXIFS($A$8:$A$507,$C$8:$C$507,C71,$B$8:$B$507,B71,$A$8:$A$507,"&lt;"&amp;A71))</f>
        <v/>
      </c>
      <c r="I71" s="21">
        <f>IF(OR(H71="",H71=0),"",SUMIFS($G$8:$G$507,$C$8:$C$507,C71,$B$8:$B$507,B71,$A$8:$A$507,H71)/COUNTIFS($C$8:$C$507,C71,$B$8:$B$507,B71,$A$8:$A$507,H71))</f>
        <v/>
      </c>
      <c r="J71" s="32">
        <f>IF(OR(I71="",G71=""),"",G71/I71-1)</f>
        <v/>
      </c>
      <c r="K71" s="21">
        <f>IF(OR(I71="",E71=""),"",(G71-I71)*E71)</f>
        <v/>
      </c>
    </row>
    <row r="72">
      <c r="A72" s="33" t="n"/>
      <c r="B72" s="23" t="n"/>
      <c r="C72" s="23" t="n"/>
      <c r="D72" s="23" t="n"/>
      <c r="E72" s="25" t="n"/>
      <c r="F72" s="24" t="n"/>
      <c r="G72" s="26" t="n"/>
      <c r="H72" s="31">
        <f>IF(OR(A72="",C72=""),"",_xlfn.MAXIFS($A$8:$A$507,$C$8:$C$507,C72,$B$8:$B$507,B72,$A$8:$A$507,"&lt;"&amp;A72))</f>
        <v/>
      </c>
      <c r="I72" s="21">
        <f>IF(OR(H72="",H72=0),"",SUMIFS($G$8:$G$507,$C$8:$C$507,C72,$B$8:$B$507,B72,$A$8:$A$507,H72)/COUNTIFS($C$8:$C$507,C72,$B$8:$B$507,B72,$A$8:$A$507,H72))</f>
        <v/>
      </c>
      <c r="J72" s="32">
        <f>IF(OR(I72="",G72=""),"",G72/I72-1)</f>
        <v/>
      </c>
      <c r="K72" s="21">
        <f>IF(OR(I72="",E72=""),"",(G72-I72)*E72)</f>
        <v/>
      </c>
    </row>
    <row r="73">
      <c r="A73" s="33" t="n"/>
      <c r="B73" s="23" t="n"/>
      <c r="C73" s="23" t="n"/>
      <c r="D73" s="23" t="n"/>
      <c r="E73" s="25" t="n"/>
      <c r="F73" s="24" t="n"/>
      <c r="G73" s="26" t="n"/>
      <c r="H73" s="31">
        <f>IF(OR(A73="",C73=""),"",_xlfn.MAXIFS($A$8:$A$507,$C$8:$C$507,C73,$B$8:$B$507,B73,$A$8:$A$507,"&lt;"&amp;A73))</f>
        <v/>
      </c>
      <c r="I73" s="21">
        <f>IF(OR(H73="",H73=0),"",SUMIFS($G$8:$G$507,$C$8:$C$507,C73,$B$8:$B$507,B73,$A$8:$A$507,H73)/COUNTIFS($C$8:$C$507,C73,$B$8:$B$507,B73,$A$8:$A$507,H73))</f>
        <v/>
      </c>
      <c r="J73" s="32">
        <f>IF(OR(I73="",G73=""),"",G73/I73-1)</f>
        <v/>
      </c>
      <c r="K73" s="21">
        <f>IF(OR(I73="",E73=""),"",(G73-I73)*E73)</f>
        <v/>
      </c>
    </row>
    <row r="74">
      <c r="A74" s="33" t="n"/>
      <c r="B74" s="23" t="n"/>
      <c r="C74" s="23" t="n"/>
      <c r="D74" s="23" t="n"/>
      <c r="E74" s="25" t="n"/>
      <c r="F74" s="24" t="n"/>
      <c r="G74" s="26" t="n"/>
      <c r="H74" s="31">
        <f>IF(OR(A74="",C74=""),"",_xlfn.MAXIFS($A$8:$A$507,$C$8:$C$507,C74,$B$8:$B$507,B74,$A$8:$A$507,"&lt;"&amp;A74))</f>
        <v/>
      </c>
      <c r="I74" s="21">
        <f>IF(OR(H74="",H74=0),"",SUMIFS($G$8:$G$507,$C$8:$C$507,C74,$B$8:$B$507,B74,$A$8:$A$507,H74)/COUNTIFS($C$8:$C$507,C74,$B$8:$B$507,B74,$A$8:$A$507,H74))</f>
        <v/>
      </c>
      <c r="J74" s="32">
        <f>IF(OR(I74="",G74=""),"",G74/I74-1)</f>
        <v/>
      </c>
      <c r="K74" s="21">
        <f>IF(OR(I74="",E74=""),"",(G74-I74)*E74)</f>
        <v/>
      </c>
    </row>
    <row r="75">
      <c r="A75" s="33" t="n"/>
      <c r="B75" s="23" t="n"/>
      <c r="C75" s="23" t="n"/>
      <c r="D75" s="23" t="n"/>
      <c r="E75" s="25" t="n"/>
      <c r="F75" s="24" t="n"/>
      <c r="G75" s="26" t="n"/>
      <c r="H75" s="31">
        <f>IF(OR(A75="",C75=""),"",_xlfn.MAXIFS($A$8:$A$507,$C$8:$C$507,C75,$B$8:$B$507,B75,$A$8:$A$507,"&lt;"&amp;A75))</f>
        <v/>
      </c>
      <c r="I75" s="21">
        <f>IF(OR(H75="",H75=0),"",SUMIFS($G$8:$G$507,$C$8:$C$507,C75,$B$8:$B$507,B75,$A$8:$A$507,H75)/COUNTIFS($C$8:$C$507,C75,$B$8:$B$507,B75,$A$8:$A$507,H75))</f>
        <v/>
      </c>
      <c r="J75" s="32">
        <f>IF(OR(I75="",G75=""),"",G75/I75-1)</f>
        <v/>
      </c>
      <c r="K75" s="21">
        <f>IF(OR(I75="",E75=""),"",(G75-I75)*E75)</f>
        <v/>
      </c>
    </row>
    <row r="76">
      <c r="A76" s="33" t="n"/>
      <c r="B76" s="23" t="n"/>
      <c r="C76" s="23" t="n"/>
      <c r="D76" s="23" t="n"/>
      <c r="E76" s="25" t="n"/>
      <c r="F76" s="24" t="n"/>
      <c r="G76" s="26" t="n"/>
      <c r="H76" s="31">
        <f>IF(OR(A76="",C76=""),"",_xlfn.MAXIFS($A$8:$A$507,$C$8:$C$507,C76,$B$8:$B$507,B76,$A$8:$A$507,"&lt;"&amp;A76))</f>
        <v/>
      </c>
      <c r="I76" s="21">
        <f>IF(OR(H76="",H76=0),"",SUMIFS($G$8:$G$507,$C$8:$C$507,C76,$B$8:$B$507,B76,$A$8:$A$507,H76)/COUNTIFS($C$8:$C$507,C76,$B$8:$B$507,B76,$A$8:$A$507,H76))</f>
        <v/>
      </c>
      <c r="J76" s="32">
        <f>IF(OR(I76="",G76=""),"",G76/I76-1)</f>
        <v/>
      </c>
      <c r="K76" s="21">
        <f>IF(OR(I76="",E76=""),"",(G76-I76)*E76)</f>
        <v/>
      </c>
    </row>
    <row r="77">
      <c r="A77" s="33" t="n"/>
      <c r="B77" s="23" t="n"/>
      <c r="C77" s="23" t="n"/>
      <c r="D77" s="23" t="n"/>
      <c r="E77" s="25" t="n"/>
      <c r="F77" s="24" t="n"/>
      <c r="G77" s="26" t="n"/>
      <c r="H77" s="31">
        <f>IF(OR(A77="",C77=""),"",_xlfn.MAXIFS($A$8:$A$507,$C$8:$C$507,C77,$B$8:$B$507,B77,$A$8:$A$507,"&lt;"&amp;A77))</f>
        <v/>
      </c>
      <c r="I77" s="21">
        <f>IF(OR(H77="",H77=0),"",SUMIFS($G$8:$G$507,$C$8:$C$507,C77,$B$8:$B$507,B77,$A$8:$A$507,H77)/COUNTIFS($C$8:$C$507,C77,$B$8:$B$507,B77,$A$8:$A$507,H77))</f>
        <v/>
      </c>
      <c r="J77" s="32">
        <f>IF(OR(I77="",G77=""),"",G77/I77-1)</f>
        <v/>
      </c>
      <c r="K77" s="21">
        <f>IF(OR(I77="",E77=""),"",(G77-I77)*E77)</f>
        <v/>
      </c>
    </row>
    <row r="78">
      <c r="A78" s="33" t="n"/>
      <c r="B78" s="23" t="n"/>
      <c r="C78" s="23" t="n"/>
      <c r="D78" s="23" t="n"/>
      <c r="E78" s="25" t="n"/>
      <c r="F78" s="24" t="n"/>
      <c r="G78" s="26" t="n"/>
      <c r="H78" s="31">
        <f>IF(OR(A78="",C78=""),"",_xlfn.MAXIFS($A$8:$A$507,$C$8:$C$507,C78,$B$8:$B$507,B78,$A$8:$A$507,"&lt;"&amp;A78))</f>
        <v/>
      </c>
      <c r="I78" s="21">
        <f>IF(OR(H78="",H78=0),"",SUMIFS($G$8:$G$507,$C$8:$C$507,C78,$B$8:$B$507,B78,$A$8:$A$507,H78)/COUNTIFS($C$8:$C$507,C78,$B$8:$B$507,B78,$A$8:$A$507,H78))</f>
        <v/>
      </c>
      <c r="J78" s="32">
        <f>IF(OR(I78="",G78=""),"",G78/I78-1)</f>
        <v/>
      </c>
      <c r="K78" s="21">
        <f>IF(OR(I78="",E78=""),"",(G78-I78)*E78)</f>
        <v/>
      </c>
    </row>
    <row r="79">
      <c r="A79" s="33" t="n"/>
      <c r="B79" s="23" t="n"/>
      <c r="C79" s="23" t="n"/>
      <c r="D79" s="23" t="n"/>
      <c r="E79" s="25" t="n"/>
      <c r="F79" s="24" t="n"/>
      <c r="G79" s="26" t="n"/>
      <c r="H79" s="31">
        <f>IF(OR(A79="",C79=""),"",_xlfn.MAXIFS($A$8:$A$507,$C$8:$C$507,C79,$B$8:$B$507,B79,$A$8:$A$507,"&lt;"&amp;A79))</f>
        <v/>
      </c>
      <c r="I79" s="21">
        <f>IF(OR(H79="",H79=0),"",SUMIFS($G$8:$G$507,$C$8:$C$507,C79,$B$8:$B$507,B79,$A$8:$A$507,H79)/COUNTIFS($C$8:$C$507,C79,$B$8:$B$507,B79,$A$8:$A$507,H79))</f>
        <v/>
      </c>
      <c r="J79" s="32">
        <f>IF(OR(I79="",G79=""),"",G79/I79-1)</f>
        <v/>
      </c>
      <c r="K79" s="21">
        <f>IF(OR(I79="",E79=""),"",(G79-I79)*E79)</f>
        <v/>
      </c>
    </row>
    <row r="80">
      <c r="A80" s="33" t="n"/>
      <c r="B80" s="23" t="n"/>
      <c r="C80" s="23" t="n"/>
      <c r="D80" s="23" t="n"/>
      <c r="E80" s="25" t="n"/>
      <c r="F80" s="24" t="n"/>
      <c r="G80" s="26" t="n"/>
      <c r="H80" s="31">
        <f>IF(OR(A80="",C80=""),"",_xlfn.MAXIFS($A$8:$A$507,$C$8:$C$507,C80,$B$8:$B$507,B80,$A$8:$A$507,"&lt;"&amp;A80))</f>
        <v/>
      </c>
      <c r="I80" s="21">
        <f>IF(OR(H80="",H80=0),"",SUMIFS($G$8:$G$507,$C$8:$C$507,C80,$B$8:$B$507,B80,$A$8:$A$507,H80)/COUNTIFS($C$8:$C$507,C80,$B$8:$B$507,B80,$A$8:$A$507,H80))</f>
        <v/>
      </c>
      <c r="J80" s="32">
        <f>IF(OR(I80="",G80=""),"",G80/I80-1)</f>
        <v/>
      </c>
      <c r="K80" s="21">
        <f>IF(OR(I80="",E80=""),"",(G80-I80)*E80)</f>
        <v/>
      </c>
    </row>
    <row r="81">
      <c r="A81" s="33" t="n"/>
      <c r="B81" s="23" t="n"/>
      <c r="C81" s="23" t="n"/>
      <c r="D81" s="23" t="n"/>
      <c r="E81" s="25" t="n"/>
      <c r="F81" s="24" t="n"/>
      <c r="G81" s="26" t="n"/>
      <c r="H81" s="31">
        <f>IF(OR(A81="",C81=""),"",_xlfn.MAXIFS($A$8:$A$507,$C$8:$C$507,C81,$B$8:$B$507,B81,$A$8:$A$507,"&lt;"&amp;A81))</f>
        <v/>
      </c>
      <c r="I81" s="21">
        <f>IF(OR(H81="",H81=0),"",SUMIFS($G$8:$G$507,$C$8:$C$507,C81,$B$8:$B$507,B81,$A$8:$A$507,H81)/COUNTIFS($C$8:$C$507,C81,$B$8:$B$507,B81,$A$8:$A$507,H81))</f>
        <v/>
      </c>
      <c r="J81" s="32">
        <f>IF(OR(I81="",G81=""),"",G81/I81-1)</f>
        <v/>
      </c>
      <c r="K81" s="21">
        <f>IF(OR(I81="",E81=""),"",(G81-I81)*E81)</f>
        <v/>
      </c>
    </row>
    <row r="82">
      <c r="A82" s="33" t="n"/>
      <c r="B82" s="23" t="n"/>
      <c r="C82" s="23" t="n"/>
      <c r="D82" s="23" t="n"/>
      <c r="E82" s="25" t="n"/>
      <c r="F82" s="24" t="n"/>
      <c r="G82" s="26" t="n"/>
      <c r="H82" s="31">
        <f>IF(OR(A82="",C82=""),"",_xlfn.MAXIFS($A$8:$A$507,$C$8:$C$507,C82,$B$8:$B$507,B82,$A$8:$A$507,"&lt;"&amp;A82))</f>
        <v/>
      </c>
      <c r="I82" s="21">
        <f>IF(OR(H82="",H82=0),"",SUMIFS($G$8:$G$507,$C$8:$C$507,C82,$B$8:$B$507,B82,$A$8:$A$507,H82)/COUNTIFS($C$8:$C$507,C82,$B$8:$B$507,B82,$A$8:$A$507,H82))</f>
        <v/>
      </c>
      <c r="J82" s="32">
        <f>IF(OR(I82="",G82=""),"",G82/I82-1)</f>
        <v/>
      </c>
      <c r="K82" s="21">
        <f>IF(OR(I82="",E82=""),"",(G82-I82)*E82)</f>
        <v/>
      </c>
    </row>
    <row r="83">
      <c r="A83" s="33" t="n"/>
      <c r="B83" s="23" t="n"/>
      <c r="C83" s="23" t="n"/>
      <c r="D83" s="23" t="n"/>
      <c r="E83" s="25" t="n"/>
      <c r="F83" s="24" t="n"/>
      <c r="G83" s="26" t="n"/>
      <c r="H83" s="31">
        <f>IF(OR(A83="",C83=""),"",_xlfn.MAXIFS($A$8:$A$507,$C$8:$C$507,C83,$B$8:$B$507,B83,$A$8:$A$507,"&lt;"&amp;A83))</f>
        <v/>
      </c>
      <c r="I83" s="21">
        <f>IF(OR(H83="",H83=0),"",SUMIFS($G$8:$G$507,$C$8:$C$507,C83,$B$8:$B$507,B83,$A$8:$A$507,H83)/COUNTIFS($C$8:$C$507,C83,$B$8:$B$507,B83,$A$8:$A$507,H83))</f>
        <v/>
      </c>
      <c r="J83" s="32">
        <f>IF(OR(I83="",G83=""),"",G83/I83-1)</f>
        <v/>
      </c>
      <c r="K83" s="21">
        <f>IF(OR(I83="",E83=""),"",(G83-I83)*E83)</f>
        <v/>
      </c>
    </row>
    <row r="84">
      <c r="A84" s="33" t="n"/>
      <c r="B84" s="23" t="n"/>
      <c r="C84" s="23" t="n"/>
      <c r="D84" s="23" t="n"/>
      <c r="E84" s="25" t="n"/>
      <c r="F84" s="24" t="n"/>
      <c r="G84" s="26" t="n"/>
      <c r="H84" s="31">
        <f>IF(OR(A84="",C84=""),"",_xlfn.MAXIFS($A$8:$A$507,$C$8:$C$507,C84,$B$8:$B$507,B84,$A$8:$A$507,"&lt;"&amp;A84))</f>
        <v/>
      </c>
      <c r="I84" s="21">
        <f>IF(OR(H84="",H84=0),"",SUMIFS($G$8:$G$507,$C$8:$C$507,C84,$B$8:$B$507,B84,$A$8:$A$507,H84)/COUNTIFS($C$8:$C$507,C84,$B$8:$B$507,B84,$A$8:$A$507,H84))</f>
        <v/>
      </c>
      <c r="J84" s="32">
        <f>IF(OR(I84="",G84=""),"",G84/I84-1)</f>
        <v/>
      </c>
      <c r="K84" s="21">
        <f>IF(OR(I84="",E84=""),"",(G84-I84)*E84)</f>
        <v/>
      </c>
    </row>
    <row r="85">
      <c r="A85" s="33" t="n"/>
      <c r="B85" s="23" t="n"/>
      <c r="C85" s="23" t="n"/>
      <c r="D85" s="23" t="n"/>
      <c r="E85" s="25" t="n"/>
      <c r="F85" s="24" t="n"/>
      <c r="G85" s="26" t="n"/>
      <c r="H85" s="31">
        <f>IF(OR(A85="",C85=""),"",_xlfn.MAXIFS($A$8:$A$507,$C$8:$C$507,C85,$B$8:$B$507,B85,$A$8:$A$507,"&lt;"&amp;A85))</f>
        <v/>
      </c>
      <c r="I85" s="21">
        <f>IF(OR(H85="",H85=0),"",SUMIFS($G$8:$G$507,$C$8:$C$507,C85,$B$8:$B$507,B85,$A$8:$A$507,H85)/COUNTIFS($C$8:$C$507,C85,$B$8:$B$507,B85,$A$8:$A$507,H85))</f>
        <v/>
      </c>
      <c r="J85" s="32">
        <f>IF(OR(I85="",G85=""),"",G85/I85-1)</f>
        <v/>
      </c>
      <c r="K85" s="21">
        <f>IF(OR(I85="",E85=""),"",(G85-I85)*E85)</f>
        <v/>
      </c>
    </row>
    <row r="86">
      <c r="A86" s="33" t="n"/>
      <c r="B86" s="23" t="n"/>
      <c r="C86" s="23" t="n"/>
      <c r="D86" s="23" t="n"/>
      <c r="E86" s="25" t="n"/>
      <c r="F86" s="24" t="n"/>
      <c r="G86" s="26" t="n"/>
      <c r="H86" s="31">
        <f>IF(OR(A86="",C86=""),"",_xlfn.MAXIFS($A$8:$A$507,$C$8:$C$507,C86,$B$8:$B$507,B86,$A$8:$A$507,"&lt;"&amp;A86))</f>
        <v/>
      </c>
      <c r="I86" s="21">
        <f>IF(OR(H86="",H86=0),"",SUMIFS($G$8:$G$507,$C$8:$C$507,C86,$B$8:$B$507,B86,$A$8:$A$507,H86)/COUNTIFS($C$8:$C$507,C86,$B$8:$B$507,B86,$A$8:$A$507,H86))</f>
        <v/>
      </c>
      <c r="J86" s="32">
        <f>IF(OR(I86="",G86=""),"",G86/I86-1)</f>
        <v/>
      </c>
      <c r="K86" s="21">
        <f>IF(OR(I86="",E86=""),"",(G86-I86)*E86)</f>
        <v/>
      </c>
    </row>
    <row r="87">
      <c r="A87" s="33" t="n"/>
      <c r="B87" s="23" t="n"/>
      <c r="C87" s="23" t="n"/>
      <c r="D87" s="23" t="n"/>
      <c r="E87" s="25" t="n"/>
      <c r="F87" s="24" t="n"/>
      <c r="G87" s="26" t="n"/>
      <c r="H87" s="31">
        <f>IF(OR(A87="",C87=""),"",_xlfn.MAXIFS($A$8:$A$507,$C$8:$C$507,C87,$B$8:$B$507,B87,$A$8:$A$507,"&lt;"&amp;A87))</f>
        <v/>
      </c>
      <c r="I87" s="21">
        <f>IF(OR(H87="",H87=0),"",SUMIFS($G$8:$G$507,$C$8:$C$507,C87,$B$8:$B$507,B87,$A$8:$A$507,H87)/COUNTIFS($C$8:$C$507,C87,$B$8:$B$507,B87,$A$8:$A$507,H87))</f>
        <v/>
      </c>
      <c r="J87" s="32">
        <f>IF(OR(I87="",G87=""),"",G87/I87-1)</f>
        <v/>
      </c>
      <c r="K87" s="21">
        <f>IF(OR(I87="",E87=""),"",(G87-I87)*E87)</f>
        <v/>
      </c>
    </row>
    <row r="88">
      <c r="A88" s="33" t="n"/>
      <c r="B88" s="23" t="n"/>
      <c r="C88" s="23" t="n"/>
      <c r="D88" s="23" t="n"/>
      <c r="E88" s="25" t="n"/>
      <c r="F88" s="24" t="n"/>
      <c r="G88" s="26" t="n"/>
      <c r="H88" s="31">
        <f>IF(OR(A88="",C88=""),"",_xlfn.MAXIFS($A$8:$A$507,$C$8:$C$507,C88,$B$8:$B$507,B88,$A$8:$A$507,"&lt;"&amp;A88))</f>
        <v/>
      </c>
      <c r="I88" s="21">
        <f>IF(OR(H88="",H88=0),"",SUMIFS($G$8:$G$507,$C$8:$C$507,C88,$B$8:$B$507,B88,$A$8:$A$507,H88)/COUNTIFS($C$8:$C$507,C88,$B$8:$B$507,B88,$A$8:$A$507,H88))</f>
        <v/>
      </c>
      <c r="J88" s="32">
        <f>IF(OR(I88="",G88=""),"",G88/I88-1)</f>
        <v/>
      </c>
      <c r="K88" s="21">
        <f>IF(OR(I88="",E88=""),"",(G88-I88)*E88)</f>
        <v/>
      </c>
    </row>
    <row r="89">
      <c r="A89" s="33" t="n"/>
      <c r="B89" s="23" t="n"/>
      <c r="C89" s="23" t="n"/>
      <c r="D89" s="23" t="n"/>
      <c r="E89" s="25" t="n"/>
      <c r="F89" s="24" t="n"/>
      <c r="G89" s="26" t="n"/>
      <c r="H89" s="31">
        <f>IF(OR(A89="",C89=""),"",_xlfn.MAXIFS($A$8:$A$507,$C$8:$C$507,C89,$B$8:$B$507,B89,$A$8:$A$507,"&lt;"&amp;A89))</f>
        <v/>
      </c>
      <c r="I89" s="21">
        <f>IF(OR(H89="",H89=0),"",SUMIFS($G$8:$G$507,$C$8:$C$507,C89,$B$8:$B$507,B89,$A$8:$A$507,H89)/COUNTIFS($C$8:$C$507,C89,$B$8:$B$507,B89,$A$8:$A$507,H89))</f>
        <v/>
      </c>
      <c r="J89" s="32">
        <f>IF(OR(I89="",G89=""),"",G89/I89-1)</f>
        <v/>
      </c>
      <c r="K89" s="21">
        <f>IF(OR(I89="",E89=""),"",(G89-I89)*E89)</f>
        <v/>
      </c>
    </row>
    <row r="90">
      <c r="A90" s="33" t="n"/>
      <c r="B90" s="23" t="n"/>
      <c r="C90" s="23" t="n"/>
      <c r="D90" s="23" t="n"/>
      <c r="E90" s="25" t="n"/>
      <c r="F90" s="24" t="n"/>
      <c r="G90" s="26" t="n"/>
      <c r="H90" s="31">
        <f>IF(OR(A90="",C90=""),"",_xlfn.MAXIFS($A$8:$A$507,$C$8:$C$507,C90,$B$8:$B$507,B90,$A$8:$A$507,"&lt;"&amp;A90))</f>
        <v/>
      </c>
      <c r="I90" s="21">
        <f>IF(OR(H90="",H90=0),"",SUMIFS($G$8:$G$507,$C$8:$C$507,C90,$B$8:$B$507,B90,$A$8:$A$507,H90)/COUNTIFS($C$8:$C$507,C90,$B$8:$B$507,B90,$A$8:$A$507,H90))</f>
        <v/>
      </c>
      <c r="J90" s="32">
        <f>IF(OR(I90="",G90=""),"",G90/I90-1)</f>
        <v/>
      </c>
      <c r="K90" s="21">
        <f>IF(OR(I90="",E90=""),"",(G90-I90)*E90)</f>
        <v/>
      </c>
    </row>
    <row r="91">
      <c r="A91" s="33" t="n"/>
      <c r="B91" s="23" t="n"/>
      <c r="C91" s="23" t="n"/>
      <c r="D91" s="23" t="n"/>
      <c r="E91" s="25" t="n"/>
      <c r="F91" s="24" t="n"/>
      <c r="G91" s="26" t="n"/>
      <c r="H91" s="31">
        <f>IF(OR(A91="",C91=""),"",_xlfn.MAXIFS($A$8:$A$507,$C$8:$C$507,C91,$B$8:$B$507,B91,$A$8:$A$507,"&lt;"&amp;A91))</f>
        <v/>
      </c>
      <c r="I91" s="21">
        <f>IF(OR(H91="",H91=0),"",SUMIFS($G$8:$G$507,$C$8:$C$507,C91,$B$8:$B$507,B91,$A$8:$A$507,H91)/COUNTIFS($C$8:$C$507,C91,$B$8:$B$507,B91,$A$8:$A$507,H91))</f>
        <v/>
      </c>
      <c r="J91" s="32">
        <f>IF(OR(I91="",G91=""),"",G91/I91-1)</f>
        <v/>
      </c>
      <c r="K91" s="21">
        <f>IF(OR(I91="",E91=""),"",(G91-I91)*E91)</f>
        <v/>
      </c>
    </row>
    <row r="92">
      <c r="A92" s="33" t="n"/>
      <c r="B92" s="23" t="n"/>
      <c r="C92" s="23" t="n"/>
      <c r="D92" s="23" t="n"/>
      <c r="E92" s="25" t="n"/>
      <c r="F92" s="24" t="n"/>
      <c r="G92" s="26" t="n"/>
      <c r="H92" s="31">
        <f>IF(OR(A92="",C92=""),"",_xlfn.MAXIFS($A$8:$A$507,$C$8:$C$507,C92,$B$8:$B$507,B92,$A$8:$A$507,"&lt;"&amp;A92))</f>
        <v/>
      </c>
      <c r="I92" s="21">
        <f>IF(OR(H92="",H92=0),"",SUMIFS($G$8:$G$507,$C$8:$C$507,C92,$B$8:$B$507,B92,$A$8:$A$507,H92)/COUNTIFS($C$8:$C$507,C92,$B$8:$B$507,B92,$A$8:$A$507,H92))</f>
        <v/>
      </c>
      <c r="J92" s="32">
        <f>IF(OR(I92="",G92=""),"",G92/I92-1)</f>
        <v/>
      </c>
      <c r="K92" s="21">
        <f>IF(OR(I92="",E92=""),"",(G92-I92)*E92)</f>
        <v/>
      </c>
    </row>
    <row r="93">
      <c r="A93" s="33" t="n"/>
      <c r="B93" s="23" t="n"/>
      <c r="C93" s="23" t="n"/>
      <c r="D93" s="23" t="n"/>
      <c r="E93" s="25" t="n"/>
      <c r="F93" s="24" t="n"/>
      <c r="G93" s="26" t="n"/>
      <c r="H93" s="31">
        <f>IF(OR(A93="",C93=""),"",_xlfn.MAXIFS($A$8:$A$507,$C$8:$C$507,C93,$B$8:$B$507,B93,$A$8:$A$507,"&lt;"&amp;A93))</f>
        <v/>
      </c>
      <c r="I93" s="21">
        <f>IF(OR(H93="",H93=0),"",SUMIFS($G$8:$G$507,$C$8:$C$507,C93,$B$8:$B$507,B93,$A$8:$A$507,H93)/COUNTIFS($C$8:$C$507,C93,$B$8:$B$507,B93,$A$8:$A$507,H93))</f>
        <v/>
      </c>
      <c r="J93" s="32">
        <f>IF(OR(I93="",G93=""),"",G93/I93-1)</f>
        <v/>
      </c>
      <c r="K93" s="21">
        <f>IF(OR(I93="",E93=""),"",(G93-I93)*E93)</f>
        <v/>
      </c>
    </row>
    <row r="94">
      <c r="A94" s="33" t="n"/>
      <c r="B94" s="23" t="n"/>
      <c r="C94" s="23" t="n"/>
      <c r="D94" s="23" t="n"/>
      <c r="E94" s="25" t="n"/>
      <c r="F94" s="24" t="n"/>
      <c r="G94" s="26" t="n"/>
      <c r="H94" s="31">
        <f>IF(OR(A94="",C94=""),"",_xlfn.MAXIFS($A$8:$A$507,$C$8:$C$507,C94,$B$8:$B$507,B94,$A$8:$A$507,"&lt;"&amp;A94))</f>
        <v/>
      </c>
      <c r="I94" s="21">
        <f>IF(OR(H94="",H94=0),"",SUMIFS($G$8:$G$507,$C$8:$C$507,C94,$B$8:$B$507,B94,$A$8:$A$507,H94)/COUNTIFS($C$8:$C$507,C94,$B$8:$B$507,B94,$A$8:$A$507,H94))</f>
        <v/>
      </c>
      <c r="J94" s="32">
        <f>IF(OR(I94="",G94=""),"",G94/I94-1)</f>
        <v/>
      </c>
      <c r="K94" s="21">
        <f>IF(OR(I94="",E94=""),"",(G94-I94)*E94)</f>
        <v/>
      </c>
    </row>
    <row r="95">
      <c r="A95" s="33" t="n"/>
      <c r="B95" s="23" t="n"/>
      <c r="C95" s="23" t="n"/>
      <c r="D95" s="23" t="n"/>
      <c r="E95" s="25" t="n"/>
      <c r="F95" s="24" t="n"/>
      <c r="G95" s="26" t="n"/>
      <c r="H95" s="31">
        <f>IF(OR(A95="",C95=""),"",_xlfn.MAXIFS($A$8:$A$507,$C$8:$C$507,C95,$B$8:$B$507,B95,$A$8:$A$507,"&lt;"&amp;A95))</f>
        <v/>
      </c>
      <c r="I95" s="21">
        <f>IF(OR(H95="",H95=0),"",SUMIFS($G$8:$G$507,$C$8:$C$507,C95,$B$8:$B$507,B95,$A$8:$A$507,H95)/COUNTIFS($C$8:$C$507,C95,$B$8:$B$507,B95,$A$8:$A$507,H95))</f>
        <v/>
      </c>
      <c r="J95" s="32">
        <f>IF(OR(I95="",G95=""),"",G95/I95-1)</f>
        <v/>
      </c>
      <c r="K95" s="21">
        <f>IF(OR(I95="",E95=""),"",(G95-I95)*E95)</f>
        <v/>
      </c>
    </row>
    <row r="96">
      <c r="A96" s="33" t="n"/>
      <c r="B96" s="23" t="n"/>
      <c r="C96" s="23" t="n"/>
      <c r="D96" s="23" t="n"/>
      <c r="E96" s="25" t="n"/>
      <c r="F96" s="24" t="n"/>
      <c r="G96" s="26" t="n"/>
      <c r="H96" s="31">
        <f>IF(OR(A96="",C96=""),"",_xlfn.MAXIFS($A$8:$A$507,$C$8:$C$507,C96,$B$8:$B$507,B96,$A$8:$A$507,"&lt;"&amp;A96))</f>
        <v/>
      </c>
      <c r="I96" s="21">
        <f>IF(OR(H96="",H96=0),"",SUMIFS($G$8:$G$507,$C$8:$C$507,C96,$B$8:$B$507,B96,$A$8:$A$507,H96)/COUNTIFS($C$8:$C$507,C96,$B$8:$B$507,B96,$A$8:$A$507,H96))</f>
        <v/>
      </c>
      <c r="J96" s="32">
        <f>IF(OR(I96="",G96=""),"",G96/I96-1)</f>
        <v/>
      </c>
      <c r="K96" s="21">
        <f>IF(OR(I96="",E96=""),"",(G96-I96)*E96)</f>
        <v/>
      </c>
    </row>
    <row r="97">
      <c r="A97" s="33" t="n"/>
      <c r="B97" s="23" t="n"/>
      <c r="C97" s="23" t="n"/>
      <c r="D97" s="23" t="n"/>
      <c r="E97" s="25" t="n"/>
      <c r="F97" s="24" t="n"/>
      <c r="G97" s="26" t="n"/>
      <c r="H97" s="31">
        <f>IF(OR(A97="",C97=""),"",_xlfn.MAXIFS($A$8:$A$507,$C$8:$C$507,C97,$B$8:$B$507,B97,$A$8:$A$507,"&lt;"&amp;A97))</f>
        <v/>
      </c>
      <c r="I97" s="21">
        <f>IF(OR(H97="",H97=0),"",SUMIFS($G$8:$G$507,$C$8:$C$507,C97,$B$8:$B$507,B97,$A$8:$A$507,H97)/COUNTIFS($C$8:$C$507,C97,$B$8:$B$507,B97,$A$8:$A$507,H97))</f>
        <v/>
      </c>
      <c r="J97" s="32">
        <f>IF(OR(I97="",G97=""),"",G97/I97-1)</f>
        <v/>
      </c>
      <c r="K97" s="21">
        <f>IF(OR(I97="",E97=""),"",(G97-I97)*E97)</f>
        <v/>
      </c>
    </row>
    <row r="98">
      <c r="A98" s="33" t="n"/>
      <c r="B98" s="23" t="n"/>
      <c r="C98" s="23" t="n"/>
      <c r="D98" s="23" t="n"/>
      <c r="E98" s="25" t="n"/>
      <c r="F98" s="24" t="n"/>
      <c r="G98" s="26" t="n"/>
      <c r="H98" s="31">
        <f>IF(OR(A98="",C98=""),"",_xlfn.MAXIFS($A$8:$A$507,$C$8:$C$507,C98,$B$8:$B$507,B98,$A$8:$A$507,"&lt;"&amp;A98))</f>
        <v/>
      </c>
      <c r="I98" s="21">
        <f>IF(OR(H98="",H98=0),"",SUMIFS($G$8:$G$507,$C$8:$C$507,C98,$B$8:$B$507,B98,$A$8:$A$507,H98)/COUNTIFS($C$8:$C$507,C98,$B$8:$B$507,B98,$A$8:$A$507,H98))</f>
        <v/>
      </c>
      <c r="J98" s="32">
        <f>IF(OR(I98="",G98=""),"",G98/I98-1)</f>
        <v/>
      </c>
      <c r="K98" s="21">
        <f>IF(OR(I98="",E98=""),"",(G98-I98)*E98)</f>
        <v/>
      </c>
    </row>
    <row r="99">
      <c r="A99" s="33" t="n"/>
      <c r="B99" s="23" t="n"/>
      <c r="C99" s="23" t="n"/>
      <c r="D99" s="23" t="n"/>
      <c r="E99" s="25" t="n"/>
      <c r="F99" s="24" t="n"/>
      <c r="G99" s="26" t="n"/>
      <c r="H99" s="31">
        <f>IF(OR(A99="",C99=""),"",_xlfn.MAXIFS($A$8:$A$507,$C$8:$C$507,C99,$B$8:$B$507,B99,$A$8:$A$507,"&lt;"&amp;A99))</f>
        <v/>
      </c>
      <c r="I99" s="21">
        <f>IF(OR(H99="",H99=0),"",SUMIFS($G$8:$G$507,$C$8:$C$507,C99,$B$8:$B$507,B99,$A$8:$A$507,H99)/COUNTIFS($C$8:$C$507,C99,$B$8:$B$507,B99,$A$8:$A$507,H99))</f>
        <v/>
      </c>
      <c r="J99" s="32">
        <f>IF(OR(I99="",G99=""),"",G99/I99-1)</f>
        <v/>
      </c>
      <c r="K99" s="21">
        <f>IF(OR(I99="",E99=""),"",(G99-I99)*E99)</f>
        <v/>
      </c>
    </row>
    <row r="100">
      <c r="A100" s="33" t="n"/>
      <c r="B100" s="23" t="n"/>
      <c r="C100" s="23" t="n"/>
      <c r="D100" s="23" t="n"/>
      <c r="E100" s="25" t="n"/>
      <c r="F100" s="24" t="n"/>
      <c r="G100" s="26" t="n"/>
      <c r="H100" s="31">
        <f>IF(OR(A100="",C100=""),"",_xlfn.MAXIFS($A$8:$A$507,$C$8:$C$507,C100,$B$8:$B$507,B100,$A$8:$A$507,"&lt;"&amp;A100))</f>
        <v/>
      </c>
      <c r="I100" s="21">
        <f>IF(OR(H100="",H100=0),"",SUMIFS($G$8:$G$507,$C$8:$C$507,C100,$B$8:$B$507,B100,$A$8:$A$507,H100)/COUNTIFS($C$8:$C$507,C100,$B$8:$B$507,B100,$A$8:$A$507,H100))</f>
        <v/>
      </c>
      <c r="J100" s="32">
        <f>IF(OR(I100="",G100=""),"",G100/I100-1)</f>
        <v/>
      </c>
      <c r="K100" s="21">
        <f>IF(OR(I100="",E100=""),"",(G100-I100)*E100)</f>
        <v/>
      </c>
    </row>
    <row r="101">
      <c r="A101" s="33" t="n"/>
      <c r="B101" s="23" t="n"/>
      <c r="C101" s="23" t="n"/>
      <c r="D101" s="23" t="n"/>
      <c r="E101" s="25" t="n"/>
      <c r="F101" s="24" t="n"/>
      <c r="G101" s="26" t="n"/>
      <c r="H101" s="31">
        <f>IF(OR(A101="",C101=""),"",_xlfn.MAXIFS($A$8:$A$507,$C$8:$C$507,C101,$B$8:$B$507,B101,$A$8:$A$507,"&lt;"&amp;A101))</f>
        <v/>
      </c>
      <c r="I101" s="21">
        <f>IF(OR(H101="",H101=0),"",SUMIFS($G$8:$G$507,$C$8:$C$507,C101,$B$8:$B$507,B101,$A$8:$A$507,H101)/COUNTIFS($C$8:$C$507,C101,$B$8:$B$507,B101,$A$8:$A$507,H101))</f>
        <v/>
      </c>
      <c r="J101" s="32">
        <f>IF(OR(I101="",G101=""),"",G101/I101-1)</f>
        <v/>
      </c>
      <c r="K101" s="21">
        <f>IF(OR(I101="",E101=""),"",(G101-I101)*E101)</f>
        <v/>
      </c>
    </row>
    <row r="102">
      <c r="A102" s="33" t="n"/>
      <c r="B102" s="23" t="n"/>
      <c r="C102" s="23" t="n"/>
      <c r="D102" s="23" t="n"/>
      <c r="E102" s="25" t="n"/>
      <c r="F102" s="24" t="n"/>
      <c r="G102" s="26" t="n"/>
      <c r="H102" s="31">
        <f>IF(OR(A102="",C102=""),"",_xlfn.MAXIFS($A$8:$A$507,$C$8:$C$507,C102,$B$8:$B$507,B102,$A$8:$A$507,"&lt;"&amp;A102))</f>
        <v/>
      </c>
      <c r="I102" s="21">
        <f>IF(OR(H102="",H102=0),"",SUMIFS($G$8:$G$507,$C$8:$C$507,C102,$B$8:$B$507,B102,$A$8:$A$507,H102)/COUNTIFS($C$8:$C$507,C102,$B$8:$B$507,B102,$A$8:$A$507,H102))</f>
        <v/>
      </c>
      <c r="J102" s="32">
        <f>IF(OR(I102="",G102=""),"",G102/I102-1)</f>
        <v/>
      </c>
      <c r="K102" s="21">
        <f>IF(OR(I102="",E102=""),"",(G102-I102)*E102)</f>
        <v/>
      </c>
    </row>
    <row r="103">
      <c r="A103" s="33" t="n"/>
      <c r="B103" s="23" t="n"/>
      <c r="C103" s="23" t="n"/>
      <c r="D103" s="23" t="n"/>
      <c r="E103" s="25" t="n"/>
      <c r="F103" s="24" t="n"/>
      <c r="G103" s="26" t="n"/>
      <c r="H103" s="31">
        <f>IF(OR(A103="",C103=""),"",_xlfn.MAXIFS($A$8:$A$507,$C$8:$C$507,C103,$B$8:$B$507,B103,$A$8:$A$507,"&lt;"&amp;A103))</f>
        <v/>
      </c>
      <c r="I103" s="21">
        <f>IF(OR(H103="",H103=0),"",SUMIFS($G$8:$G$507,$C$8:$C$507,C103,$B$8:$B$507,B103,$A$8:$A$507,H103)/COUNTIFS($C$8:$C$507,C103,$B$8:$B$507,B103,$A$8:$A$507,H103))</f>
        <v/>
      </c>
      <c r="J103" s="32">
        <f>IF(OR(I103="",G103=""),"",G103/I103-1)</f>
        <v/>
      </c>
      <c r="K103" s="21">
        <f>IF(OR(I103="",E103=""),"",(G103-I103)*E103)</f>
        <v/>
      </c>
    </row>
    <row r="104">
      <c r="A104" s="33" t="n"/>
      <c r="B104" s="23" t="n"/>
      <c r="C104" s="23" t="n"/>
      <c r="D104" s="23" t="n"/>
      <c r="E104" s="25" t="n"/>
      <c r="F104" s="24" t="n"/>
      <c r="G104" s="26" t="n"/>
      <c r="H104" s="31">
        <f>IF(OR(A104="",C104=""),"",_xlfn.MAXIFS($A$8:$A$507,$C$8:$C$507,C104,$B$8:$B$507,B104,$A$8:$A$507,"&lt;"&amp;A104))</f>
        <v/>
      </c>
      <c r="I104" s="21">
        <f>IF(OR(H104="",H104=0),"",SUMIFS($G$8:$G$507,$C$8:$C$507,C104,$B$8:$B$507,B104,$A$8:$A$507,H104)/COUNTIFS($C$8:$C$507,C104,$B$8:$B$507,B104,$A$8:$A$507,H104))</f>
        <v/>
      </c>
      <c r="J104" s="32">
        <f>IF(OR(I104="",G104=""),"",G104/I104-1)</f>
        <v/>
      </c>
      <c r="K104" s="21">
        <f>IF(OR(I104="",E104=""),"",(G104-I104)*E104)</f>
        <v/>
      </c>
    </row>
    <row r="105">
      <c r="A105" s="33" t="n"/>
      <c r="B105" s="23" t="n"/>
      <c r="C105" s="23" t="n"/>
      <c r="D105" s="23" t="n"/>
      <c r="E105" s="25" t="n"/>
      <c r="F105" s="24" t="n"/>
      <c r="G105" s="26" t="n"/>
      <c r="H105" s="31">
        <f>IF(OR(A105="",C105=""),"",_xlfn.MAXIFS($A$8:$A$507,$C$8:$C$507,C105,$B$8:$B$507,B105,$A$8:$A$507,"&lt;"&amp;A105))</f>
        <v/>
      </c>
      <c r="I105" s="21">
        <f>IF(OR(H105="",H105=0),"",SUMIFS($G$8:$G$507,$C$8:$C$507,C105,$B$8:$B$507,B105,$A$8:$A$507,H105)/COUNTIFS($C$8:$C$507,C105,$B$8:$B$507,B105,$A$8:$A$507,H105))</f>
        <v/>
      </c>
      <c r="J105" s="32">
        <f>IF(OR(I105="",G105=""),"",G105/I105-1)</f>
        <v/>
      </c>
      <c r="K105" s="21">
        <f>IF(OR(I105="",E105=""),"",(G105-I105)*E105)</f>
        <v/>
      </c>
    </row>
    <row r="106">
      <c r="A106" s="33" t="n"/>
      <c r="B106" s="23" t="n"/>
      <c r="C106" s="23" t="n"/>
      <c r="D106" s="23" t="n"/>
      <c r="E106" s="25" t="n"/>
      <c r="F106" s="24" t="n"/>
      <c r="G106" s="26" t="n"/>
      <c r="H106" s="31">
        <f>IF(OR(A106="",C106=""),"",_xlfn.MAXIFS($A$8:$A$507,$C$8:$C$507,C106,$B$8:$B$507,B106,$A$8:$A$507,"&lt;"&amp;A106))</f>
        <v/>
      </c>
      <c r="I106" s="21">
        <f>IF(OR(H106="",H106=0),"",SUMIFS($G$8:$G$507,$C$8:$C$507,C106,$B$8:$B$507,B106,$A$8:$A$507,H106)/COUNTIFS($C$8:$C$507,C106,$B$8:$B$507,B106,$A$8:$A$507,H106))</f>
        <v/>
      </c>
      <c r="J106" s="32">
        <f>IF(OR(I106="",G106=""),"",G106/I106-1)</f>
        <v/>
      </c>
      <c r="K106" s="21">
        <f>IF(OR(I106="",E106=""),"",(G106-I106)*E106)</f>
        <v/>
      </c>
    </row>
    <row r="107">
      <c r="A107" s="33" t="n"/>
      <c r="B107" s="23" t="n"/>
      <c r="C107" s="23" t="n"/>
      <c r="D107" s="23" t="n"/>
      <c r="E107" s="25" t="n"/>
      <c r="F107" s="24" t="n"/>
      <c r="G107" s="26" t="n"/>
      <c r="H107" s="31">
        <f>IF(OR(A107="",C107=""),"",_xlfn.MAXIFS($A$8:$A$507,$C$8:$C$507,C107,$B$8:$B$507,B107,$A$8:$A$507,"&lt;"&amp;A107))</f>
        <v/>
      </c>
      <c r="I107" s="21">
        <f>IF(OR(H107="",H107=0),"",SUMIFS($G$8:$G$507,$C$8:$C$507,C107,$B$8:$B$507,B107,$A$8:$A$507,H107)/COUNTIFS($C$8:$C$507,C107,$B$8:$B$507,B107,$A$8:$A$507,H107))</f>
        <v/>
      </c>
      <c r="J107" s="32">
        <f>IF(OR(I107="",G107=""),"",G107/I107-1)</f>
        <v/>
      </c>
      <c r="K107" s="21">
        <f>IF(OR(I107="",E107=""),"",(G107-I107)*E107)</f>
        <v/>
      </c>
    </row>
    <row r="108">
      <c r="A108" s="33" t="n"/>
      <c r="B108" s="23" t="n"/>
      <c r="C108" s="23" t="n"/>
      <c r="D108" s="23" t="n"/>
      <c r="E108" s="25" t="n"/>
      <c r="F108" s="24" t="n"/>
      <c r="G108" s="26" t="n"/>
      <c r="H108" s="31">
        <f>IF(OR(A108="",C108=""),"",_xlfn.MAXIFS($A$8:$A$507,$C$8:$C$507,C108,$B$8:$B$507,B108,$A$8:$A$507,"&lt;"&amp;A108))</f>
        <v/>
      </c>
      <c r="I108" s="21">
        <f>IF(OR(H108="",H108=0),"",SUMIFS($G$8:$G$507,$C$8:$C$507,C108,$B$8:$B$507,B108,$A$8:$A$507,H108)/COUNTIFS($C$8:$C$507,C108,$B$8:$B$507,B108,$A$8:$A$507,H108))</f>
        <v/>
      </c>
      <c r="J108" s="32">
        <f>IF(OR(I108="",G108=""),"",G108/I108-1)</f>
        <v/>
      </c>
      <c r="K108" s="21">
        <f>IF(OR(I108="",E108=""),"",(G108-I108)*E108)</f>
        <v/>
      </c>
    </row>
    <row r="109">
      <c r="A109" s="33" t="n"/>
      <c r="B109" s="23" t="n"/>
      <c r="C109" s="23" t="n"/>
      <c r="D109" s="23" t="n"/>
      <c r="E109" s="25" t="n"/>
      <c r="F109" s="24" t="n"/>
      <c r="G109" s="26" t="n"/>
      <c r="H109" s="31">
        <f>IF(OR(A109="",C109=""),"",_xlfn.MAXIFS($A$8:$A$507,$C$8:$C$507,C109,$B$8:$B$507,B109,$A$8:$A$507,"&lt;"&amp;A109))</f>
        <v/>
      </c>
      <c r="I109" s="21">
        <f>IF(OR(H109="",H109=0),"",SUMIFS($G$8:$G$507,$C$8:$C$507,C109,$B$8:$B$507,B109,$A$8:$A$507,H109)/COUNTIFS($C$8:$C$507,C109,$B$8:$B$507,B109,$A$8:$A$507,H109))</f>
        <v/>
      </c>
      <c r="J109" s="32">
        <f>IF(OR(I109="",G109=""),"",G109/I109-1)</f>
        <v/>
      </c>
      <c r="K109" s="21">
        <f>IF(OR(I109="",E109=""),"",(G109-I109)*E109)</f>
        <v/>
      </c>
    </row>
    <row r="110">
      <c r="A110" s="33" t="n"/>
      <c r="B110" s="23" t="n"/>
      <c r="C110" s="23" t="n"/>
      <c r="D110" s="23" t="n"/>
      <c r="E110" s="25" t="n"/>
      <c r="F110" s="24" t="n"/>
      <c r="G110" s="26" t="n"/>
      <c r="H110" s="31">
        <f>IF(OR(A110="",C110=""),"",_xlfn.MAXIFS($A$8:$A$507,$C$8:$C$507,C110,$B$8:$B$507,B110,$A$8:$A$507,"&lt;"&amp;A110))</f>
        <v/>
      </c>
      <c r="I110" s="21">
        <f>IF(OR(H110="",H110=0),"",SUMIFS($G$8:$G$507,$C$8:$C$507,C110,$B$8:$B$507,B110,$A$8:$A$507,H110)/COUNTIFS($C$8:$C$507,C110,$B$8:$B$507,B110,$A$8:$A$507,H110))</f>
        <v/>
      </c>
      <c r="J110" s="32">
        <f>IF(OR(I110="",G110=""),"",G110/I110-1)</f>
        <v/>
      </c>
      <c r="K110" s="21">
        <f>IF(OR(I110="",E110=""),"",(G110-I110)*E110)</f>
        <v/>
      </c>
    </row>
    <row r="111">
      <c r="A111" s="33" t="n"/>
      <c r="B111" s="23" t="n"/>
      <c r="C111" s="23" t="n"/>
      <c r="D111" s="23" t="n"/>
      <c r="E111" s="25" t="n"/>
      <c r="F111" s="24" t="n"/>
      <c r="G111" s="26" t="n"/>
      <c r="H111" s="31">
        <f>IF(OR(A111="",C111=""),"",_xlfn.MAXIFS($A$8:$A$507,$C$8:$C$507,C111,$B$8:$B$507,B111,$A$8:$A$507,"&lt;"&amp;A111))</f>
        <v/>
      </c>
      <c r="I111" s="21">
        <f>IF(OR(H111="",H111=0),"",SUMIFS($G$8:$G$507,$C$8:$C$507,C111,$B$8:$B$507,B111,$A$8:$A$507,H111)/COUNTIFS($C$8:$C$507,C111,$B$8:$B$507,B111,$A$8:$A$507,H111))</f>
        <v/>
      </c>
      <c r="J111" s="32">
        <f>IF(OR(I111="",G111=""),"",G111/I111-1)</f>
        <v/>
      </c>
      <c r="K111" s="21">
        <f>IF(OR(I111="",E111=""),"",(G111-I111)*E111)</f>
        <v/>
      </c>
    </row>
    <row r="112">
      <c r="A112" s="33" t="n"/>
      <c r="B112" s="23" t="n"/>
      <c r="C112" s="23" t="n"/>
      <c r="D112" s="23" t="n"/>
      <c r="E112" s="25" t="n"/>
      <c r="F112" s="24" t="n"/>
      <c r="G112" s="26" t="n"/>
      <c r="H112" s="31">
        <f>IF(OR(A112="",C112=""),"",_xlfn.MAXIFS($A$8:$A$507,$C$8:$C$507,C112,$B$8:$B$507,B112,$A$8:$A$507,"&lt;"&amp;A112))</f>
        <v/>
      </c>
      <c r="I112" s="21">
        <f>IF(OR(H112="",H112=0),"",SUMIFS($G$8:$G$507,$C$8:$C$507,C112,$B$8:$B$507,B112,$A$8:$A$507,H112)/COUNTIFS($C$8:$C$507,C112,$B$8:$B$507,B112,$A$8:$A$507,H112))</f>
        <v/>
      </c>
      <c r="J112" s="32">
        <f>IF(OR(I112="",G112=""),"",G112/I112-1)</f>
        <v/>
      </c>
      <c r="K112" s="21">
        <f>IF(OR(I112="",E112=""),"",(G112-I112)*E112)</f>
        <v/>
      </c>
    </row>
    <row r="113">
      <c r="A113" s="33" t="n"/>
      <c r="B113" s="23" t="n"/>
      <c r="C113" s="23" t="n"/>
      <c r="D113" s="23" t="n"/>
      <c r="E113" s="25" t="n"/>
      <c r="F113" s="24" t="n"/>
      <c r="G113" s="26" t="n"/>
      <c r="H113" s="31">
        <f>IF(OR(A113="",C113=""),"",_xlfn.MAXIFS($A$8:$A$507,$C$8:$C$507,C113,$B$8:$B$507,B113,$A$8:$A$507,"&lt;"&amp;A113))</f>
        <v/>
      </c>
      <c r="I113" s="21">
        <f>IF(OR(H113="",H113=0),"",SUMIFS($G$8:$G$507,$C$8:$C$507,C113,$B$8:$B$507,B113,$A$8:$A$507,H113)/COUNTIFS($C$8:$C$507,C113,$B$8:$B$507,B113,$A$8:$A$507,H113))</f>
        <v/>
      </c>
      <c r="J113" s="32">
        <f>IF(OR(I113="",G113=""),"",G113/I113-1)</f>
        <v/>
      </c>
      <c r="K113" s="21">
        <f>IF(OR(I113="",E113=""),"",(G113-I113)*E113)</f>
        <v/>
      </c>
    </row>
    <row r="114">
      <c r="A114" s="33" t="n"/>
      <c r="B114" s="23" t="n"/>
      <c r="C114" s="23" t="n"/>
      <c r="D114" s="23" t="n"/>
      <c r="E114" s="25" t="n"/>
      <c r="F114" s="24" t="n"/>
      <c r="G114" s="26" t="n"/>
      <c r="H114" s="31">
        <f>IF(OR(A114="",C114=""),"",_xlfn.MAXIFS($A$8:$A$507,$C$8:$C$507,C114,$B$8:$B$507,B114,$A$8:$A$507,"&lt;"&amp;A114))</f>
        <v/>
      </c>
      <c r="I114" s="21">
        <f>IF(OR(H114="",H114=0),"",SUMIFS($G$8:$G$507,$C$8:$C$507,C114,$B$8:$B$507,B114,$A$8:$A$507,H114)/COUNTIFS($C$8:$C$507,C114,$B$8:$B$507,B114,$A$8:$A$507,H114))</f>
        <v/>
      </c>
      <c r="J114" s="32">
        <f>IF(OR(I114="",G114=""),"",G114/I114-1)</f>
        <v/>
      </c>
      <c r="K114" s="21">
        <f>IF(OR(I114="",E114=""),"",(G114-I114)*E114)</f>
        <v/>
      </c>
    </row>
    <row r="115">
      <c r="A115" s="33" t="n"/>
      <c r="B115" s="23" t="n"/>
      <c r="C115" s="23" t="n"/>
      <c r="D115" s="23" t="n"/>
      <c r="E115" s="25" t="n"/>
      <c r="F115" s="24" t="n"/>
      <c r="G115" s="26" t="n"/>
      <c r="H115" s="31">
        <f>IF(OR(A115="",C115=""),"",_xlfn.MAXIFS($A$8:$A$507,$C$8:$C$507,C115,$B$8:$B$507,B115,$A$8:$A$507,"&lt;"&amp;A115))</f>
        <v/>
      </c>
      <c r="I115" s="21">
        <f>IF(OR(H115="",H115=0),"",SUMIFS($G$8:$G$507,$C$8:$C$507,C115,$B$8:$B$507,B115,$A$8:$A$507,H115)/COUNTIFS($C$8:$C$507,C115,$B$8:$B$507,B115,$A$8:$A$507,H115))</f>
        <v/>
      </c>
      <c r="J115" s="32">
        <f>IF(OR(I115="",G115=""),"",G115/I115-1)</f>
        <v/>
      </c>
      <c r="K115" s="21">
        <f>IF(OR(I115="",E115=""),"",(G115-I115)*E115)</f>
        <v/>
      </c>
    </row>
    <row r="116">
      <c r="A116" s="33" t="n"/>
      <c r="B116" s="23" t="n"/>
      <c r="C116" s="23" t="n"/>
      <c r="D116" s="23" t="n"/>
      <c r="E116" s="25" t="n"/>
      <c r="F116" s="24" t="n"/>
      <c r="G116" s="26" t="n"/>
      <c r="H116" s="31">
        <f>IF(OR(A116="",C116=""),"",_xlfn.MAXIFS($A$8:$A$507,$C$8:$C$507,C116,$B$8:$B$507,B116,$A$8:$A$507,"&lt;"&amp;A116))</f>
        <v/>
      </c>
      <c r="I116" s="21">
        <f>IF(OR(H116="",H116=0),"",SUMIFS($G$8:$G$507,$C$8:$C$507,C116,$B$8:$B$507,B116,$A$8:$A$507,H116)/COUNTIFS($C$8:$C$507,C116,$B$8:$B$507,B116,$A$8:$A$507,H116))</f>
        <v/>
      </c>
      <c r="J116" s="32">
        <f>IF(OR(I116="",G116=""),"",G116/I116-1)</f>
        <v/>
      </c>
      <c r="K116" s="21">
        <f>IF(OR(I116="",E116=""),"",(G116-I116)*E116)</f>
        <v/>
      </c>
    </row>
    <row r="117">
      <c r="A117" s="33" t="n"/>
      <c r="B117" s="23" t="n"/>
      <c r="C117" s="23" t="n"/>
      <c r="D117" s="23" t="n"/>
      <c r="E117" s="25" t="n"/>
      <c r="F117" s="24" t="n"/>
      <c r="G117" s="26" t="n"/>
      <c r="H117" s="31">
        <f>IF(OR(A117="",C117=""),"",_xlfn.MAXIFS($A$8:$A$507,$C$8:$C$507,C117,$B$8:$B$507,B117,$A$8:$A$507,"&lt;"&amp;A117))</f>
        <v/>
      </c>
      <c r="I117" s="21">
        <f>IF(OR(H117="",H117=0),"",SUMIFS($G$8:$G$507,$C$8:$C$507,C117,$B$8:$B$507,B117,$A$8:$A$507,H117)/COUNTIFS($C$8:$C$507,C117,$B$8:$B$507,B117,$A$8:$A$507,H117))</f>
        <v/>
      </c>
      <c r="J117" s="32">
        <f>IF(OR(I117="",G117=""),"",G117/I117-1)</f>
        <v/>
      </c>
      <c r="K117" s="21">
        <f>IF(OR(I117="",E117=""),"",(G117-I117)*E117)</f>
        <v/>
      </c>
    </row>
    <row r="118">
      <c r="A118" s="33" t="n"/>
      <c r="B118" s="23" t="n"/>
      <c r="C118" s="23" t="n"/>
      <c r="D118" s="23" t="n"/>
      <c r="E118" s="25" t="n"/>
      <c r="F118" s="24" t="n"/>
      <c r="G118" s="26" t="n"/>
      <c r="H118" s="31">
        <f>IF(OR(A118="",C118=""),"",_xlfn.MAXIFS($A$8:$A$507,$C$8:$C$507,C118,$B$8:$B$507,B118,$A$8:$A$507,"&lt;"&amp;A118))</f>
        <v/>
      </c>
      <c r="I118" s="21">
        <f>IF(OR(H118="",H118=0),"",SUMIFS($G$8:$G$507,$C$8:$C$507,C118,$B$8:$B$507,B118,$A$8:$A$507,H118)/COUNTIFS($C$8:$C$507,C118,$B$8:$B$507,B118,$A$8:$A$507,H118))</f>
        <v/>
      </c>
      <c r="J118" s="32">
        <f>IF(OR(I118="",G118=""),"",G118/I118-1)</f>
        <v/>
      </c>
      <c r="K118" s="21">
        <f>IF(OR(I118="",E118=""),"",(G118-I118)*E118)</f>
        <v/>
      </c>
    </row>
    <row r="119">
      <c r="A119" s="33" t="n"/>
      <c r="B119" s="23" t="n"/>
      <c r="C119" s="23" t="n"/>
      <c r="D119" s="23" t="n"/>
      <c r="E119" s="25" t="n"/>
      <c r="F119" s="24" t="n"/>
      <c r="G119" s="26" t="n"/>
      <c r="H119" s="31">
        <f>IF(OR(A119="",C119=""),"",_xlfn.MAXIFS($A$8:$A$507,$C$8:$C$507,C119,$B$8:$B$507,B119,$A$8:$A$507,"&lt;"&amp;A119))</f>
        <v/>
      </c>
      <c r="I119" s="21">
        <f>IF(OR(H119="",H119=0),"",SUMIFS($G$8:$G$507,$C$8:$C$507,C119,$B$8:$B$507,B119,$A$8:$A$507,H119)/COUNTIFS($C$8:$C$507,C119,$B$8:$B$507,B119,$A$8:$A$507,H119))</f>
        <v/>
      </c>
      <c r="J119" s="32">
        <f>IF(OR(I119="",G119=""),"",G119/I119-1)</f>
        <v/>
      </c>
      <c r="K119" s="21">
        <f>IF(OR(I119="",E119=""),"",(G119-I119)*E119)</f>
        <v/>
      </c>
    </row>
    <row r="120">
      <c r="A120" s="33" t="n"/>
      <c r="B120" s="23" t="n"/>
      <c r="C120" s="23" t="n"/>
      <c r="D120" s="23" t="n"/>
      <c r="E120" s="25" t="n"/>
      <c r="F120" s="24" t="n"/>
      <c r="G120" s="26" t="n"/>
      <c r="H120" s="31">
        <f>IF(OR(A120="",C120=""),"",_xlfn.MAXIFS($A$8:$A$507,$C$8:$C$507,C120,$B$8:$B$507,B120,$A$8:$A$507,"&lt;"&amp;A120))</f>
        <v/>
      </c>
      <c r="I120" s="21">
        <f>IF(OR(H120="",H120=0),"",SUMIFS($G$8:$G$507,$C$8:$C$507,C120,$B$8:$B$507,B120,$A$8:$A$507,H120)/COUNTIFS($C$8:$C$507,C120,$B$8:$B$507,B120,$A$8:$A$507,H120))</f>
        <v/>
      </c>
      <c r="J120" s="32">
        <f>IF(OR(I120="",G120=""),"",G120/I120-1)</f>
        <v/>
      </c>
      <c r="K120" s="21">
        <f>IF(OR(I120="",E120=""),"",(G120-I120)*E120)</f>
        <v/>
      </c>
    </row>
    <row r="121">
      <c r="A121" s="33" t="n"/>
      <c r="B121" s="23" t="n"/>
      <c r="C121" s="23" t="n"/>
      <c r="D121" s="23" t="n"/>
      <c r="E121" s="25" t="n"/>
      <c r="F121" s="24" t="n"/>
      <c r="G121" s="26" t="n"/>
      <c r="H121" s="31">
        <f>IF(OR(A121="",C121=""),"",_xlfn.MAXIFS($A$8:$A$507,$C$8:$C$507,C121,$B$8:$B$507,B121,$A$8:$A$507,"&lt;"&amp;A121))</f>
        <v/>
      </c>
      <c r="I121" s="21">
        <f>IF(OR(H121="",H121=0),"",SUMIFS($G$8:$G$507,$C$8:$C$507,C121,$B$8:$B$507,B121,$A$8:$A$507,H121)/COUNTIFS($C$8:$C$507,C121,$B$8:$B$507,B121,$A$8:$A$507,H121))</f>
        <v/>
      </c>
      <c r="J121" s="32">
        <f>IF(OR(I121="",G121=""),"",G121/I121-1)</f>
        <v/>
      </c>
      <c r="K121" s="21">
        <f>IF(OR(I121="",E121=""),"",(G121-I121)*E121)</f>
        <v/>
      </c>
    </row>
    <row r="122">
      <c r="A122" s="33" t="n"/>
      <c r="B122" s="23" t="n"/>
      <c r="C122" s="23" t="n"/>
      <c r="D122" s="23" t="n"/>
      <c r="E122" s="25" t="n"/>
      <c r="F122" s="24" t="n"/>
      <c r="G122" s="26" t="n"/>
      <c r="H122" s="31">
        <f>IF(OR(A122="",C122=""),"",_xlfn.MAXIFS($A$8:$A$507,$C$8:$C$507,C122,$B$8:$B$507,B122,$A$8:$A$507,"&lt;"&amp;A122))</f>
        <v/>
      </c>
      <c r="I122" s="21">
        <f>IF(OR(H122="",H122=0),"",SUMIFS($G$8:$G$507,$C$8:$C$507,C122,$B$8:$B$507,B122,$A$8:$A$507,H122)/COUNTIFS($C$8:$C$507,C122,$B$8:$B$507,B122,$A$8:$A$507,H122))</f>
        <v/>
      </c>
      <c r="J122" s="32">
        <f>IF(OR(I122="",G122=""),"",G122/I122-1)</f>
        <v/>
      </c>
      <c r="K122" s="21">
        <f>IF(OR(I122="",E122=""),"",(G122-I122)*E122)</f>
        <v/>
      </c>
    </row>
    <row r="123">
      <c r="A123" s="33" t="n"/>
      <c r="B123" s="23" t="n"/>
      <c r="C123" s="23" t="n"/>
      <c r="D123" s="23" t="n"/>
      <c r="E123" s="25" t="n"/>
      <c r="F123" s="24" t="n"/>
      <c r="G123" s="26" t="n"/>
      <c r="H123" s="31">
        <f>IF(OR(A123="",C123=""),"",_xlfn.MAXIFS($A$8:$A$507,$C$8:$C$507,C123,$B$8:$B$507,B123,$A$8:$A$507,"&lt;"&amp;A123))</f>
        <v/>
      </c>
      <c r="I123" s="21">
        <f>IF(OR(H123="",H123=0),"",SUMIFS($G$8:$G$507,$C$8:$C$507,C123,$B$8:$B$507,B123,$A$8:$A$507,H123)/COUNTIFS($C$8:$C$507,C123,$B$8:$B$507,B123,$A$8:$A$507,H123))</f>
        <v/>
      </c>
      <c r="J123" s="32">
        <f>IF(OR(I123="",G123=""),"",G123/I123-1)</f>
        <v/>
      </c>
      <c r="K123" s="21">
        <f>IF(OR(I123="",E123=""),"",(G123-I123)*E123)</f>
        <v/>
      </c>
    </row>
    <row r="124">
      <c r="A124" s="33" t="n"/>
      <c r="B124" s="23" t="n"/>
      <c r="C124" s="23" t="n"/>
      <c r="D124" s="23" t="n"/>
      <c r="E124" s="25" t="n"/>
      <c r="F124" s="24" t="n"/>
      <c r="G124" s="26" t="n"/>
      <c r="H124" s="31">
        <f>IF(OR(A124="",C124=""),"",_xlfn.MAXIFS($A$8:$A$507,$C$8:$C$507,C124,$B$8:$B$507,B124,$A$8:$A$507,"&lt;"&amp;A124))</f>
        <v/>
      </c>
      <c r="I124" s="21">
        <f>IF(OR(H124="",H124=0),"",SUMIFS($G$8:$G$507,$C$8:$C$507,C124,$B$8:$B$507,B124,$A$8:$A$507,H124)/COUNTIFS($C$8:$C$507,C124,$B$8:$B$507,B124,$A$8:$A$507,H124))</f>
        <v/>
      </c>
      <c r="J124" s="32">
        <f>IF(OR(I124="",G124=""),"",G124/I124-1)</f>
        <v/>
      </c>
      <c r="K124" s="21">
        <f>IF(OR(I124="",E124=""),"",(G124-I124)*E124)</f>
        <v/>
      </c>
    </row>
    <row r="125">
      <c r="A125" s="33" t="n"/>
      <c r="B125" s="23" t="n"/>
      <c r="C125" s="23" t="n"/>
      <c r="D125" s="23" t="n"/>
      <c r="E125" s="25" t="n"/>
      <c r="F125" s="24" t="n"/>
      <c r="G125" s="26" t="n"/>
      <c r="H125" s="31">
        <f>IF(OR(A125="",C125=""),"",_xlfn.MAXIFS($A$8:$A$507,$C$8:$C$507,C125,$B$8:$B$507,B125,$A$8:$A$507,"&lt;"&amp;A125))</f>
        <v/>
      </c>
      <c r="I125" s="21">
        <f>IF(OR(H125="",H125=0),"",SUMIFS($G$8:$G$507,$C$8:$C$507,C125,$B$8:$B$507,B125,$A$8:$A$507,H125)/COUNTIFS($C$8:$C$507,C125,$B$8:$B$507,B125,$A$8:$A$507,H125))</f>
        <v/>
      </c>
      <c r="J125" s="32">
        <f>IF(OR(I125="",G125=""),"",G125/I125-1)</f>
        <v/>
      </c>
      <c r="K125" s="21">
        <f>IF(OR(I125="",E125=""),"",(G125-I125)*E125)</f>
        <v/>
      </c>
    </row>
    <row r="126">
      <c r="A126" s="33" t="n"/>
      <c r="B126" s="23" t="n"/>
      <c r="C126" s="23" t="n"/>
      <c r="D126" s="23" t="n"/>
      <c r="E126" s="25" t="n"/>
      <c r="F126" s="24" t="n"/>
      <c r="G126" s="26" t="n"/>
      <c r="H126" s="31">
        <f>IF(OR(A126="",C126=""),"",_xlfn.MAXIFS($A$8:$A$507,$C$8:$C$507,C126,$B$8:$B$507,B126,$A$8:$A$507,"&lt;"&amp;A126))</f>
        <v/>
      </c>
      <c r="I126" s="21">
        <f>IF(OR(H126="",H126=0),"",SUMIFS($G$8:$G$507,$C$8:$C$507,C126,$B$8:$B$507,B126,$A$8:$A$507,H126)/COUNTIFS($C$8:$C$507,C126,$B$8:$B$507,B126,$A$8:$A$507,H126))</f>
        <v/>
      </c>
      <c r="J126" s="32">
        <f>IF(OR(I126="",G126=""),"",G126/I126-1)</f>
        <v/>
      </c>
      <c r="K126" s="21">
        <f>IF(OR(I126="",E126=""),"",(G126-I126)*E126)</f>
        <v/>
      </c>
    </row>
    <row r="127">
      <c r="A127" s="33" t="n"/>
      <c r="B127" s="23" t="n"/>
      <c r="C127" s="23" t="n"/>
      <c r="D127" s="23" t="n"/>
      <c r="E127" s="25" t="n"/>
      <c r="F127" s="24" t="n"/>
      <c r="G127" s="26" t="n"/>
      <c r="H127" s="31">
        <f>IF(OR(A127="",C127=""),"",_xlfn.MAXIFS($A$8:$A$507,$C$8:$C$507,C127,$B$8:$B$507,B127,$A$8:$A$507,"&lt;"&amp;A127))</f>
        <v/>
      </c>
      <c r="I127" s="21">
        <f>IF(OR(H127="",H127=0),"",SUMIFS($G$8:$G$507,$C$8:$C$507,C127,$B$8:$B$507,B127,$A$8:$A$507,H127)/COUNTIFS($C$8:$C$507,C127,$B$8:$B$507,B127,$A$8:$A$507,H127))</f>
        <v/>
      </c>
      <c r="J127" s="32">
        <f>IF(OR(I127="",G127=""),"",G127/I127-1)</f>
        <v/>
      </c>
      <c r="K127" s="21">
        <f>IF(OR(I127="",E127=""),"",(G127-I127)*E127)</f>
        <v/>
      </c>
    </row>
    <row r="128">
      <c r="A128" s="33" t="n"/>
      <c r="B128" s="23" t="n"/>
      <c r="C128" s="23" t="n"/>
      <c r="D128" s="23" t="n"/>
      <c r="E128" s="25" t="n"/>
      <c r="F128" s="24" t="n"/>
      <c r="G128" s="26" t="n"/>
      <c r="H128" s="31">
        <f>IF(OR(A128="",C128=""),"",_xlfn.MAXIFS($A$8:$A$507,$C$8:$C$507,C128,$B$8:$B$507,B128,$A$8:$A$507,"&lt;"&amp;A128))</f>
        <v/>
      </c>
      <c r="I128" s="21">
        <f>IF(OR(H128="",H128=0),"",SUMIFS($G$8:$G$507,$C$8:$C$507,C128,$B$8:$B$507,B128,$A$8:$A$507,H128)/COUNTIFS($C$8:$C$507,C128,$B$8:$B$507,B128,$A$8:$A$507,H128))</f>
        <v/>
      </c>
      <c r="J128" s="32">
        <f>IF(OR(I128="",G128=""),"",G128/I128-1)</f>
        <v/>
      </c>
      <c r="K128" s="21">
        <f>IF(OR(I128="",E128=""),"",(G128-I128)*E128)</f>
        <v/>
      </c>
    </row>
    <row r="129">
      <c r="A129" s="33" t="n"/>
      <c r="B129" s="23" t="n"/>
      <c r="C129" s="23" t="n"/>
      <c r="D129" s="23" t="n"/>
      <c r="E129" s="25" t="n"/>
      <c r="F129" s="24" t="n"/>
      <c r="G129" s="26" t="n"/>
      <c r="H129" s="31">
        <f>IF(OR(A129="",C129=""),"",_xlfn.MAXIFS($A$8:$A$507,$C$8:$C$507,C129,$B$8:$B$507,B129,$A$8:$A$507,"&lt;"&amp;A129))</f>
        <v/>
      </c>
      <c r="I129" s="21">
        <f>IF(OR(H129="",H129=0),"",SUMIFS($G$8:$G$507,$C$8:$C$507,C129,$B$8:$B$507,B129,$A$8:$A$507,H129)/COUNTIFS($C$8:$C$507,C129,$B$8:$B$507,B129,$A$8:$A$507,H129))</f>
        <v/>
      </c>
      <c r="J129" s="32">
        <f>IF(OR(I129="",G129=""),"",G129/I129-1)</f>
        <v/>
      </c>
      <c r="K129" s="21">
        <f>IF(OR(I129="",E129=""),"",(G129-I129)*E129)</f>
        <v/>
      </c>
    </row>
    <row r="130">
      <c r="A130" s="33" t="n"/>
      <c r="B130" s="23" t="n"/>
      <c r="C130" s="23" t="n"/>
      <c r="D130" s="23" t="n"/>
      <c r="E130" s="25" t="n"/>
      <c r="F130" s="24" t="n"/>
      <c r="G130" s="26" t="n"/>
      <c r="H130" s="31">
        <f>IF(OR(A130="",C130=""),"",_xlfn.MAXIFS($A$8:$A$507,$C$8:$C$507,C130,$B$8:$B$507,B130,$A$8:$A$507,"&lt;"&amp;A130))</f>
        <v/>
      </c>
      <c r="I130" s="21">
        <f>IF(OR(H130="",H130=0),"",SUMIFS($G$8:$G$507,$C$8:$C$507,C130,$B$8:$B$507,B130,$A$8:$A$507,H130)/COUNTIFS($C$8:$C$507,C130,$B$8:$B$507,B130,$A$8:$A$507,H130))</f>
        <v/>
      </c>
      <c r="J130" s="32">
        <f>IF(OR(I130="",G130=""),"",G130/I130-1)</f>
        <v/>
      </c>
      <c r="K130" s="21">
        <f>IF(OR(I130="",E130=""),"",(G130-I130)*E130)</f>
        <v/>
      </c>
    </row>
    <row r="131">
      <c r="A131" s="33" t="n"/>
      <c r="B131" s="23" t="n"/>
      <c r="C131" s="23" t="n"/>
      <c r="D131" s="23" t="n"/>
      <c r="E131" s="25" t="n"/>
      <c r="F131" s="24" t="n"/>
      <c r="G131" s="26" t="n"/>
      <c r="H131" s="31">
        <f>IF(OR(A131="",C131=""),"",_xlfn.MAXIFS($A$8:$A$507,$C$8:$C$507,C131,$B$8:$B$507,B131,$A$8:$A$507,"&lt;"&amp;A131))</f>
        <v/>
      </c>
      <c r="I131" s="21">
        <f>IF(OR(H131="",H131=0),"",SUMIFS($G$8:$G$507,$C$8:$C$507,C131,$B$8:$B$507,B131,$A$8:$A$507,H131)/COUNTIFS($C$8:$C$507,C131,$B$8:$B$507,B131,$A$8:$A$507,H131))</f>
        <v/>
      </c>
      <c r="J131" s="32">
        <f>IF(OR(I131="",G131=""),"",G131/I131-1)</f>
        <v/>
      </c>
      <c r="K131" s="21">
        <f>IF(OR(I131="",E131=""),"",(G131-I131)*E131)</f>
        <v/>
      </c>
    </row>
    <row r="132">
      <c r="A132" s="33" t="n"/>
      <c r="B132" s="23" t="n"/>
      <c r="C132" s="23" t="n"/>
      <c r="D132" s="23" t="n"/>
      <c r="E132" s="25" t="n"/>
      <c r="F132" s="24" t="n"/>
      <c r="G132" s="26" t="n"/>
      <c r="H132" s="31">
        <f>IF(OR(A132="",C132=""),"",_xlfn.MAXIFS($A$8:$A$507,$C$8:$C$507,C132,$B$8:$B$507,B132,$A$8:$A$507,"&lt;"&amp;A132))</f>
        <v/>
      </c>
      <c r="I132" s="21">
        <f>IF(OR(H132="",H132=0),"",SUMIFS($G$8:$G$507,$C$8:$C$507,C132,$B$8:$B$507,B132,$A$8:$A$507,H132)/COUNTIFS($C$8:$C$507,C132,$B$8:$B$507,B132,$A$8:$A$507,H132))</f>
        <v/>
      </c>
      <c r="J132" s="32">
        <f>IF(OR(I132="",G132=""),"",G132/I132-1)</f>
        <v/>
      </c>
      <c r="K132" s="21">
        <f>IF(OR(I132="",E132=""),"",(G132-I132)*E132)</f>
        <v/>
      </c>
    </row>
    <row r="133">
      <c r="A133" s="33" t="n"/>
      <c r="B133" s="23" t="n"/>
      <c r="C133" s="23" t="n"/>
      <c r="D133" s="23" t="n"/>
      <c r="E133" s="25" t="n"/>
      <c r="F133" s="24" t="n"/>
      <c r="G133" s="26" t="n"/>
      <c r="H133" s="31">
        <f>IF(OR(A133="",C133=""),"",_xlfn.MAXIFS($A$8:$A$507,$C$8:$C$507,C133,$B$8:$B$507,B133,$A$8:$A$507,"&lt;"&amp;A133))</f>
        <v/>
      </c>
      <c r="I133" s="21">
        <f>IF(OR(H133="",H133=0),"",SUMIFS($G$8:$G$507,$C$8:$C$507,C133,$B$8:$B$507,B133,$A$8:$A$507,H133)/COUNTIFS($C$8:$C$507,C133,$B$8:$B$507,B133,$A$8:$A$507,H133))</f>
        <v/>
      </c>
      <c r="J133" s="32">
        <f>IF(OR(I133="",G133=""),"",G133/I133-1)</f>
        <v/>
      </c>
      <c r="K133" s="21">
        <f>IF(OR(I133="",E133=""),"",(G133-I133)*E133)</f>
        <v/>
      </c>
    </row>
    <row r="134">
      <c r="A134" s="33" t="n"/>
      <c r="B134" s="23" t="n"/>
      <c r="C134" s="23" t="n"/>
      <c r="D134" s="23" t="n"/>
      <c r="E134" s="25" t="n"/>
      <c r="F134" s="24" t="n"/>
      <c r="G134" s="26" t="n"/>
      <c r="H134" s="31">
        <f>IF(OR(A134="",C134=""),"",_xlfn.MAXIFS($A$8:$A$507,$C$8:$C$507,C134,$B$8:$B$507,B134,$A$8:$A$507,"&lt;"&amp;A134))</f>
        <v/>
      </c>
      <c r="I134" s="21">
        <f>IF(OR(H134="",H134=0),"",SUMIFS($G$8:$G$507,$C$8:$C$507,C134,$B$8:$B$507,B134,$A$8:$A$507,H134)/COUNTIFS($C$8:$C$507,C134,$B$8:$B$507,B134,$A$8:$A$507,H134))</f>
        <v/>
      </c>
      <c r="J134" s="32">
        <f>IF(OR(I134="",G134=""),"",G134/I134-1)</f>
        <v/>
      </c>
      <c r="K134" s="21">
        <f>IF(OR(I134="",E134=""),"",(G134-I134)*E134)</f>
        <v/>
      </c>
    </row>
    <row r="135">
      <c r="A135" s="33" t="n"/>
      <c r="B135" s="23" t="n"/>
      <c r="C135" s="23" t="n"/>
      <c r="D135" s="23" t="n"/>
      <c r="E135" s="25" t="n"/>
      <c r="F135" s="24" t="n"/>
      <c r="G135" s="26" t="n"/>
      <c r="H135" s="31">
        <f>IF(OR(A135="",C135=""),"",_xlfn.MAXIFS($A$8:$A$507,$C$8:$C$507,C135,$B$8:$B$507,B135,$A$8:$A$507,"&lt;"&amp;A135))</f>
        <v/>
      </c>
      <c r="I135" s="21">
        <f>IF(OR(H135="",H135=0),"",SUMIFS($G$8:$G$507,$C$8:$C$507,C135,$B$8:$B$507,B135,$A$8:$A$507,H135)/COUNTIFS($C$8:$C$507,C135,$B$8:$B$507,B135,$A$8:$A$507,H135))</f>
        <v/>
      </c>
      <c r="J135" s="32">
        <f>IF(OR(I135="",G135=""),"",G135/I135-1)</f>
        <v/>
      </c>
      <c r="K135" s="21">
        <f>IF(OR(I135="",E135=""),"",(G135-I135)*E135)</f>
        <v/>
      </c>
    </row>
    <row r="136">
      <c r="A136" s="33" t="n"/>
      <c r="B136" s="23" t="n"/>
      <c r="C136" s="23" t="n"/>
      <c r="D136" s="23" t="n"/>
      <c r="E136" s="25" t="n"/>
      <c r="F136" s="24" t="n"/>
      <c r="G136" s="26" t="n"/>
      <c r="H136" s="31">
        <f>IF(OR(A136="",C136=""),"",_xlfn.MAXIFS($A$8:$A$507,$C$8:$C$507,C136,$B$8:$B$507,B136,$A$8:$A$507,"&lt;"&amp;A136))</f>
        <v/>
      </c>
      <c r="I136" s="21">
        <f>IF(OR(H136="",H136=0),"",SUMIFS($G$8:$G$507,$C$8:$C$507,C136,$B$8:$B$507,B136,$A$8:$A$507,H136)/COUNTIFS($C$8:$C$507,C136,$B$8:$B$507,B136,$A$8:$A$507,H136))</f>
        <v/>
      </c>
      <c r="J136" s="32">
        <f>IF(OR(I136="",G136=""),"",G136/I136-1)</f>
        <v/>
      </c>
      <c r="K136" s="21">
        <f>IF(OR(I136="",E136=""),"",(G136-I136)*E136)</f>
        <v/>
      </c>
    </row>
    <row r="137">
      <c r="A137" s="33" t="n"/>
      <c r="B137" s="23" t="n"/>
      <c r="C137" s="23" t="n"/>
      <c r="D137" s="23" t="n"/>
      <c r="E137" s="25" t="n"/>
      <c r="F137" s="24" t="n"/>
      <c r="G137" s="26" t="n"/>
      <c r="H137" s="31">
        <f>IF(OR(A137="",C137=""),"",_xlfn.MAXIFS($A$8:$A$507,$C$8:$C$507,C137,$B$8:$B$507,B137,$A$8:$A$507,"&lt;"&amp;A137))</f>
        <v/>
      </c>
      <c r="I137" s="21">
        <f>IF(OR(H137="",H137=0),"",SUMIFS($G$8:$G$507,$C$8:$C$507,C137,$B$8:$B$507,B137,$A$8:$A$507,H137)/COUNTIFS($C$8:$C$507,C137,$B$8:$B$507,B137,$A$8:$A$507,H137))</f>
        <v/>
      </c>
      <c r="J137" s="32">
        <f>IF(OR(I137="",G137=""),"",G137/I137-1)</f>
        <v/>
      </c>
      <c r="K137" s="21">
        <f>IF(OR(I137="",E137=""),"",(G137-I137)*E137)</f>
        <v/>
      </c>
    </row>
    <row r="138">
      <c r="A138" s="33" t="n"/>
      <c r="B138" s="23" t="n"/>
      <c r="C138" s="23" t="n"/>
      <c r="D138" s="23" t="n"/>
      <c r="E138" s="25" t="n"/>
      <c r="F138" s="24" t="n"/>
      <c r="G138" s="26" t="n"/>
      <c r="H138" s="31">
        <f>IF(OR(A138="",C138=""),"",_xlfn.MAXIFS($A$8:$A$507,$C$8:$C$507,C138,$B$8:$B$507,B138,$A$8:$A$507,"&lt;"&amp;A138))</f>
        <v/>
      </c>
      <c r="I138" s="21">
        <f>IF(OR(H138="",H138=0),"",SUMIFS($G$8:$G$507,$C$8:$C$507,C138,$B$8:$B$507,B138,$A$8:$A$507,H138)/COUNTIFS($C$8:$C$507,C138,$B$8:$B$507,B138,$A$8:$A$507,H138))</f>
        <v/>
      </c>
      <c r="J138" s="32">
        <f>IF(OR(I138="",G138=""),"",G138/I138-1)</f>
        <v/>
      </c>
      <c r="K138" s="21">
        <f>IF(OR(I138="",E138=""),"",(G138-I138)*E138)</f>
        <v/>
      </c>
    </row>
    <row r="139">
      <c r="A139" s="33" t="n"/>
      <c r="B139" s="23" t="n"/>
      <c r="C139" s="23" t="n"/>
      <c r="D139" s="23" t="n"/>
      <c r="E139" s="25" t="n"/>
      <c r="F139" s="24" t="n"/>
      <c r="G139" s="26" t="n"/>
      <c r="H139" s="31">
        <f>IF(OR(A139="",C139=""),"",_xlfn.MAXIFS($A$8:$A$507,$C$8:$C$507,C139,$B$8:$B$507,B139,$A$8:$A$507,"&lt;"&amp;A139))</f>
        <v/>
      </c>
      <c r="I139" s="21">
        <f>IF(OR(H139="",H139=0),"",SUMIFS($G$8:$G$507,$C$8:$C$507,C139,$B$8:$B$507,B139,$A$8:$A$507,H139)/COUNTIFS($C$8:$C$507,C139,$B$8:$B$507,B139,$A$8:$A$507,H139))</f>
        <v/>
      </c>
      <c r="J139" s="32">
        <f>IF(OR(I139="",G139=""),"",G139/I139-1)</f>
        <v/>
      </c>
      <c r="K139" s="21">
        <f>IF(OR(I139="",E139=""),"",(G139-I139)*E139)</f>
        <v/>
      </c>
    </row>
    <row r="140">
      <c r="A140" s="33" t="n"/>
      <c r="B140" s="23" t="n"/>
      <c r="C140" s="23" t="n"/>
      <c r="D140" s="23" t="n"/>
      <c r="E140" s="25" t="n"/>
      <c r="F140" s="24" t="n"/>
      <c r="G140" s="26" t="n"/>
      <c r="H140" s="31">
        <f>IF(OR(A140="",C140=""),"",_xlfn.MAXIFS($A$8:$A$507,$C$8:$C$507,C140,$B$8:$B$507,B140,$A$8:$A$507,"&lt;"&amp;A140))</f>
        <v/>
      </c>
      <c r="I140" s="21">
        <f>IF(OR(H140="",H140=0),"",SUMIFS($G$8:$G$507,$C$8:$C$507,C140,$B$8:$B$507,B140,$A$8:$A$507,H140)/COUNTIFS($C$8:$C$507,C140,$B$8:$B$507,B140,$A$8:$A$507,H140))</f>
        <v/>
      </c>
      <c r="J140" s="32">
        <f>IF(OR(I140="",G140=""),"",G140/I140-1)</f>
        <v/>
      </c>
      <c r="K140" s="21">
        <f>IF(OR(I140="",E140=""),"",(G140-I140)*E140)</f>
        <v/>
      </c>
    </row>
    <row r="141">
      <c r="A141" s="33" t="n"/>
      <c r="B141" s="23" t="n"/>
      <c r="C141" s="23" t="n"/>
      <c r="D141" s="23" t="n"/>
      <c r="E141" s="25" t="n"/>
      <c r="F141" s="24" t="n"/>
      <c r="G141" s="26" t="n"/>
      <c r="H141" s="31">
        <f>IF(OR(A141="",C141=""),"",_xlfn.MAXIFS($A$8:$A$507,$C$8:$C$507,C141,$B$8:$B$507,B141,$A$8:$A$507,"&lt;"&amp;A141))</f>
        <v/>
      </c>
      <c r="I141" s="21">
        <f>IF(OR(H141="",H141=0),"",SUMIFS($G$8:$G$507,$C$8:$C$507,C141,$B$8:$B$507,B141,$A$8:$A$507,H141)/COUNTIFS($C$8:$C$507,C141,$B$8:$B$507,B141,$A$8:$A$507,H141))</f>
        <v/>
      </c>
      <c r="J141" s="32">
        <f>IF(OR(I141="",G141=""),"",G141/I141-1)</f>
        <v/>
      </c>
      <c r="K141" s="21">
        <f>IF(OR(I141="",E141=""),"",(G141-I141)*E141)</f>
        <v/>
      </c>
    </row>
    <row r="142">
      <c r="A142" s="33" t="n"/>
      <c r="B142" s="23" t="n"/>
      <c r="C142" s="23" t="n"/>
      <c r="D142" s="23" t="n"/>
      <c r="E142" s="25" t="n"/>
      <c r="F142" s="24" t="n"/>
      <c r="G142" s="26" t="n"/>
      <c r="H142" s="31">
        <f>IF(OR(A142="",C142=""),"",_xlfn.MAXIFS($A$8:$A$507,$C$8:$C$507,C142,$B$8:$B$507,B142,$A$8:$A$507,"&lt;"&amp;A142))</f>
        <v/>
      </c>
      <c r="I142" s="21">
        <f>IF(OR(H142="",H142=0),"",SUMIFS($G$8:$G$507,$C$8:$C$507,C142,$B$8:$B$507,B142,$A$8:$A$507,H142)/COUNTIFS($C$8:$C$507,C142,$B$8:$B$507,B142,$A$8:$A$507,H142))</f>
        <v/>
      </c>
      <c r="J142" s="32">
        <f>IF(OR(I142="",G142=""),"",G142/I142-1)</f>
        <v/>
      </c>
      <c r="K142" s="21">
        <f>IF(OR(I142="",E142=""),"",(G142-I142)*E142)</f>
        <v/>
      </c>
    </row>
    <row r="143">
      <c r="A143" s="33" t="n"/>
      <c r="B143" s="23" t="n"/>
      <c r="C143" s="23" t="n"/>
      <c r="D143" s="23" t="n"/>
      <c r="E143" s="25" t="n"/>
      <c r="F143" s="24" t="n"/>
      <c r="G143" s="26" t="n"/>
      <c r="H143" s="31">
        <f>IF(OR(A143="",C143=""),"",_xlfn.MAXIFS($A$8:$A$507,$C$8:$C$507,C143,$B$8:$B$507,B143,$A$8:$A$507,"&lt;"&amp;A143))</f>
        <v/>
      </c>
      <c r="I143" s="21">
        <f>IF(OR(H143="",H143=0),"",SUMIFS($G$8:$G$507,$C$8:$C$507,C143,$B$8:$B$507,B143,$A$8:$A$507,H143)/COUNTIFS($C$8:$C$507,C143,$B$8:$B$507,B143,$A$8:$A$507,H143))</f>
        <v/>
      </c>
      <c r="J143" s="32">
        <f>IF(OR(I143="",G143=""),"",G143/I143-1)</f>
        <v/>
      </c>
      <c r="K143" s="21">
        <f>IF(OR(I143="",E143=""),"",(G143-I143)*E143)</f>
        <v/>
      </c>
    </row>
    <row r="144">
      <c r="A144" s="33" t="n"/>
      <c r="B144" s="23" t="n"/>
      <c r="C144" s="23" t="n"/>
      <c r="D144" s="23" t="n"/>
      <c r="E144" s="25" t="n"/>
      <c r="F144" s="24" t="n"/>
      <c r="G144" s="26" t="n"/>
      <c r="H144" s="31">
        <f>IF(OR(A144="",C144=""),"",_xlfn.MAXIFS($A$8:$A$507,$C$8:$C$507,C144,$B$8:$B$507,B144,$A$8:$A$507,"&lt;"&amp;A144))</f>
        <v/>
      </c>
      <c r="I144" s="21">
        <f>IF(OR(H144="",H144=0),"",SUMIFS($G$8:$G$507,$C$8:$C$507,C144,$B$8:$B$507,B144,$A$8:$A$507,H144)/COUNTIFS($C$8:$C$507,C144,$B$8:$B$507,B144,$A$8:$A$507,H144))</f>
        <v/>
      </c>
      <c r="J144" s="32">
        <f>IF(OR(I144="",G144=""),"",G144/I144-1)</f>
        <v/>
      </c>
      <c r="K144" s="21">
        <f>IF(OR(I144="",E144=""),"",(G144-I144)*E144)</f>
        <v/>
      </c>
    </row>
    <row r="145">
      <c r="A145" s="33" t="n"/>
      <c r="B145" s="23" t="n"/>
      <c r="C145" s="23" t="n"/>
      <c r="D145" s="23" t="n"/>
      <c r="E145" s="25" t="n"/>
      <c r="F145" s="24" t="n"/>
      <c r="G145" s="26" t="n"/>
      <c r="H145" s="31">
        <f>IF(OR(A145="",C145=""),"",_xlfn.MAXIFS($A$8:$A$507,$C$8:$C$507,C145,$B$8:$B$507,B145,$A$8:$A$507,"&lt;"&amp;A145))</f>
        <v/>
      </c>
      <c r="I145" s="21">
        <f>IF(OR(H145="",H145=0),"",SUMIFS($G$8:$G$507,$C$8:$C$507,C145,$B$8:$B$507,B145,$A$8:$A$507,H145)/COUNTIFS($C$8:$C$507,C145,$B$8:$B$507,B145,$A$8:$A$507,H145))</f>
        <v/>
      </c>
      <c r="J145" s="32">
        <f>IF(OR(I145="",G145=""),"",G145/I145-1)</f>
        <v/>
      </c>
      <c r="K145" s="21">
        <f>IF(OR(I145="",E145=""),"",(G145-I145)*E145)</f>
        <v/>
      </c>
    </row>
    <row r="146">
      <c r="A146" s="33" t="n"/>
      <c r="B146" s="23" t="n"/>
      <c r="C146" s="23" t="n"/>
      <c r="D146" s="23" t="n"/>
      <c r="E146" s="25" t="n"/>
      <c r="F146" s="24" t="n"/>
      <c r="G146" s="26" t="n"/>
      <c r="H146" s="31">
        <f>IF(OR(A146="",C146=""),"",_xlfn.MAXIFS($A$8:$A$507,$C$8:$C$507,C146,$B$8:$B$507,B146,$A$8:$A$507,"&lt;"&amp;A146))</f>
        <v/>
      </c>
      <c r="I146" s="21">
        <f>IF(OR(H146="",H146=0),"",SUMIFS($G$8:$G$507,$C$8:$C$507,C146,$B$8:$B$507,B146,$A$8:$A$507,H146)/COUNTIFS($C$8:$C$507,C146,$B$8:$B$507,B146,$A$8:$A$507,H146))</f>
        <v/>
      </c>
      <c r="J146" s="32">
        <f>IF(OR(I146="",G146=""),"",G146/I146-1)</f>
        <v/>
      </c>
      <c r="K146" s="21">
        <f>IF(OR(I146="",E146=""),"",(G146-I146)*E146)</f>
        <v/>
      </c>
    </row>
    <row r="147">
      <c r="A147" s="33" t="n"/>
      <c r="B147" s="23" t="n"/>
      <c r="C147" s="23" t="n"/>
      <c r="D147" s="23" t="n"/>
      <c r="E147" s="25" t="n"/>
      <c r="F147" s="24" t="n"/>
      <c r="G147" s="26" t="n"/>
      <c r="H147" s="31">
        <f>IF(OR(A147="",C147=""),"",_xlfn.MAXIFS($A$8:$A$507,$C$8:$C$507,C147,$B$8:$B$507,B147,$A$8:$A$507,"&lt;"&amp;A147))</f>
        <v/>
      </c>
      <c r="I147" s="21">
        <f>IF(OR(H147="",H147=0),"",SUMIFS($G$8:$G$507,$C$8:$C$507,C147,$B$8:$B$507,B147,$A$8:$A$507,H147)/COUNTIFS($C$8:$C$507,C147,$B$8:$B$507,B147,$A$8:$A$507,H147))</f>
        <v/>
      </c>
      <c r="J147" s="32">
        <f>IF(OR(I147="",G147=""),"",G147/I147-1)</f>
        <v/>
      </c>
      <c r="K147" s="21">
        <f>IF(OR(I147="",E147=""),"",(G147-I147)*E147)</f>
        <v/>
      </c>
    </row>
    <row r="148">
      <c r="A148" s="33" t="n"/>
      <c r="B148" s="23" t="n"/>
      <c r="C148" s="23" t="n"/>
      <c r="D148" s="23" t="n"/>
      <c r="E148" s="25" t="n"/>
      <c r="F148" s="24" t="n"/>
      <c r="G148" s="26" t="n"/>
      <c r="H148" s="31">
        <f>IF(OR(A148="",C148=""),"",_xlfn.MAXIFS($A$8:$A$507,$C$8:$C$507,C148,$B$8:$B$507,B148,$A$8:$A$507,"&lt;"&amp;A148))</f>
        <v/>
      </c>
      <c r="I148" s="21">
        <f>IF(OR(H148="",H148=0),"",SUMIFS($G$8:$G$507,$C$8:$C$507,C148,$B$8:$B$507,B148,$A$8:$A$507,H148)/COUNTIFS($C$8:$C$507,C148,$B$8:$B$507,B148,$A$8:$A$507,H148))</f>
        <v/>
      </c>
      <c r="J148" s="32">
        <f>IF(OR(I148="",G148=""),"",G148/I148-1)</f>
        <v/>
      </c>
      <c r="K148" s="21">
        <f>IF(OR(I148="",E148=""),"",(G148-I148)*E148)</f>
        <v/>
      </c>
    </row>
    <row r="149">
      <c r="A149" s="33" t="n"/>
      <c r="B149" s="23" t="n"/>
      <c r="C149" s="23" t="n"/>
      <c r="D149" s="23" t="n"/>
      <c r="E149" s="25" t="n"/>
      <c r="F149" s="24" t="n"/>
      <c r="G149" s="26" t="n"/>
      <c r="H149" s="31">
        <f>IF(OR(A149="",C149=""),"",_xlfn.MAXIFS($A$8:$A$507,$C$8:$C$507,C149,$B$8:$B$507,B149,$A$8:$A$507,"&lt;"&amp;A149))</f>
        <v/>
      </c>
      <c r="I149" s="21">
        <f>IF(OR(H149="",H149=0),"",SUMIFS($G$8:$G$507,$C$8:$C$507,C149,$B$8:$B$507,B149,$A$8:$A$507,H149)/COUNTIFS($C$8:$C$507,C149,$B$8:$B$507,B149,$A$8:$A$507,H149))</f>
        <v/>
      </c>
      <c r="J149" s="32">
        <f>IF(OR(I149="",G149=""),"",G149/I149-1)</f>
        <v/>
      </c>
      <c r="K149" s="21">
        <f>IF(OR(I149="",E149=""),"",(G149-I149)*E149)</f>
        <v/>
      </c>
    </row>
    <row r="150">
      <c r="A150" s="33" t="n"/>
      <c r="B150" s="23" t="n"/>
      <c r="C150" s="23" t="n"/>
      <c r="D150" s="23" t="n"/>
      <c r="E150" s="25" t="n"/>
      <c r="F150" s="24" t="n"/>
      <c r="G150" s="26" t="n"/>
      <c r="H150" s="31">
        <f>IF(OR(A150="",C150=""),"",_xlfn.MAXIFS($A$8:$A$507,$C$8:$C$507,C150,$B$8:$B$507,B150,$A$8:$A$507,"&lt;"&amp;A150))</f>
        <v/>
      </c>
      <c r="I150" s="21">
        <f>IF(OR(H150="",H150=0),"",SUMIFS($G$8:$G$507,$C$8:$C$507,C150,$B$8:$B$507,B150,$A$8:$A$507,H150)/COUNTIFS($C$8:$C$507,C150,$B$8:$B$507,B150,$A$8:$A$507,H150))</f>
        <v/>
      </c>
      <c r="J150" s="32">
        <f>IF(OR(I150="",G150=""),"",G150/I150-1)</f>
        <v/>
      </c>
      <c r="K150" s="21">
        <f>IF(OR(I150="",E150=""),"",(G150-I150)*E150)</f>
        <v/>
      </c>
    </row>
    <row r="151">
      <c r="A151" s="33" t="n"/>
      <c r="B151" s="23" t="n"/>
      <c r="C151" s="23" t="n"/>
      <c r="D151" s="23" t="n"/>
      <c r="E151" s="25" t="n"/>
      <c r="F151" s="24" t="n"/>
      <c r="G151" s="26" t="n"/>
      <c r="H151" s="31">
        <f>IF(OR(A151="",C151=""),"",_xlfn.MAXIFS($A$8:$A$507,$C$8:$C$507,C151,$B$8:$B$507,B151,$A$8:$A$507,"&lt;"&amp;A151))</f>
        <v/>
      </c>
      <c r="I151" s="21">
        <f>IF(OR(H151="",H151=0),"",SUMIFS($G$8:$G$507,$C$8:$C$507,C151,$B$8:$B$507,B151,$A$8:$A$507,H151)/COUNTIFS($C$8:$C$507,C151,$B$8:$B$507,B151,$A$8:$A$507,H151))</f>
        <v/>
      </c>
      <c r="J151" s="32">
        <f>IF(OR(I151="",G151=""),"",G151/I151-1)</f>
        <v/>
      </c>
      <c r="K151" s="21">
        <f>IF(OR(I151="",E151=""),"",(G151-I151)*E151)</f>
        <v/>
      </c>
    </row>
    <row r="152">
      <c r="A152" s="33" t="n"/>
      <c r="B152" s="23" t="n"/>
      <c r="C152" s="23" t="n"/>
      <c r="D152" s="23" t="n"/>
      <c r="E152" s="25" t="n"/>
      <c r="F152" s="24" t="n"/>
      <c r="G152" s="26" t="n"/>
      <c r="H152" s="31">
        <f>IF(OR(A152="",C152=""),"",_xlfn.MAXIFS($A$8:$A$507,$C$8:$C$507,C152,$B$8:$B$507,B152,$A$8:$A$507,"&lt;"&amp;A152))</f>
        <v/>
      </c>
      <c r="I152" s="21">
        <f>IF(OR(H152="",H152=0),"",SUMIFS($G$8:$G$507,$C$8:$C$507,C152,$B$8:$B$507,B152,$A$8:$A$507,H152)/COUNTIFS($C$8:$C$507,C152,$B$8:$B$507,B152,$A$8:$A$507,H152))</f>
        <v/>
      </c>
      <c r="J152" s="32">
        <f>IF(OR(I152="",G152=""),"",G152/I152-1)</f>
        <v/>
      </c>
      <c r="K152" s="21">
        <f>IF(OR(I152="",E152=""),"",(G152-I152)*E152)</f>
        <v/>
      </c>
    </row>
    <row r="153">
      <c r="A153" s="33" t="n"/>
      <c r="B153" s="23" t="n"/>
      <c r="C153" s="23" t="n"/>
      <c r="D153" s="23" t="n"/>
      <c r="E153" s="25" t="n"/>
      <c r="F153" s="24" t="n"/>
      <c r="G153" s="26" t="n"/>
      <c r="H153" s="31">
        <f>IF(OR(A153="",C153=""),"",_xlfn.MAXIFS($A$8:$A$507,$C$8:$C$507,C153,$B$8:$B$507,B153,$A$8:$A$507,"&lt;"&amp;A153))</f>
        <v/>
      </c>
      <c r="I153" s="21">
        <f>IF(OR(H153="",H153=0),"",SUMIFS($G$8:$G$507,$C$8:$C$507,C153,$B$8:$B$507,B153,$A$8:$A$507,H153)/COUNTIFS($C$8:$C$507,C153,$B$8:$B$507,B153,$A$8:$A$507,H153))</f>
        <v/>
      </c>
      <c r="J153" s="32">
        <f>IF(OR(I153="",G153=""),"",G153/I153-1)</f>
        <v/>
      </c>
      <c r="K153" s="21">
        <f>IF(OR(I153="",E153=""),"",(G153-I153)*E153)</f>
        <v/>
      </c>
    </row>
    <row r="154">
      <c r="A154" s="33" t="n"/>
      <c r="B154" s="23" t="n"/>
      <c r="C154" s="23" t="n"/>
      <c r="D154" s="23" t="n"/>
      <c r="E154" s="25" t="n"/>
      <c r="F154" s="24" t="n"/>
      <c r="G154" s="26" t="n"/>
      <c r="H154" s="31">
        <f>IF(OR(A154="",C154=""),"",_xlfn.MAXIFS($A$8:$A$507,$C$8:$C$507,C154,$B$8:$B$507,B154,$A$8:$A$507,"&lt;"&amp;A154))</f>
        <v/>
      </c>
      <c r="I154" s="21">
        <f>IF(OR(H154="",H154=0),"",SUMIFS($G$8:$G$507,$C$8:$C$507,C154,$B$8:$B$507,B154,$A$8:$A$507,H154)/COUNTIFS($C$8:$C$507,C154,$B$8:$B$507,B154,$A$8:$A$507,H154))</f>
        <v/>
      </c>
      <c r="J154" s="32">
        <f>IF(OR(I154="",G154=""),"",G154/I154-1)</f>
        <v/>
      </c>
      <c r="K154" s="21">
        <f>IF(OR(I154="",E154=""),"",(G154-I154)*E154)</f>
        <v/>
      </c>
    </row>
    <row r="155">
      <c r="A155" s="33" t="n"/>
      <c r="B155" s="23" t="n"/>
      <c r="C155" s="23" t="n"/>
      <c r="D155" s="23" t="n"/>
      <c r="E155" s="25" t="n"/>
      <c r="F155" s="24" t="n"/>
      <c r="G155" s="26" t="n"/>
      <c r="H155" s="31">
        <f>IF(OR(A155="",C155=""),"",_xlfn.MAXIFS($A$8:$A$507,$C$8:$C$507,C155,$B$8:$B$507,B155,$A$8:$A$507,"&lt;"&amp;A155))</f>
        <v/>
      </c>
      <c r="I155" s="21">
        <f>IF(OR(H155="",H155=0),"",SUMIFS($G$8:$G$507,$C$8:$C$507,C155,$B$8:$B$507,B155,$A$8:$A$507,H155)/COUNTIFS($C$8:$C$507,C155,$B$8:$B$507,B155,$A$8:$A$507,H155))</f>
        <v/>
      </c>
      <c r="J155" s="32">
        <f>IF(OR(I155="",G155=""),"",G155/I155-1)</f>
        <v/>
      </c>
      <c r="K155" s="21">
        <f>IF(OR(I155="",E155=""),"",(G155-I155)*E155)</f>
        <v/>
      </c>
    </row>
    <row r="156">
      <c r="A156" s="33" t="n"/>
      <c r="B156" s="23" t="n"/>
      <c r="C156" s="23" t="n"/>
      <c r="D156" s="23" t="n"/>
      <c r="E156" s="25" t="n"/>
      <c r="F156" s="24" t="n"/>
      <c r="G156" s="26" t="n"/>
      <c r="H156" s="31">
        <f>IF(OR(A156="",C156=""),"",_xlfn.MAXIFS($A$8:$A$507,$C$8:$C$507,C156,$B$8:$B$507,B156,$A$8:$A$507,"&lt;"&amp;A156))</f>
        <v/>
      </c>
      <c r="I156" s="21">
        <f>IF(OR(H156="",H156=0),"",SUMIFS($G$8:$G$507,$C$8:$C$507,C156,$B$8:$B$507,B156,$A$8:$A$507,H156)/COUNTIFS($C$8:$C$507,C156,$B$8:$B$507,B156,$A$8:$A$507,H156))</f>
        <v/>
      </c>
      <c r="J156" s="32">
        <f>IF(OR(I156="",G156=""),"",G156/I156-1)</f>
        <v/>
      </c>
      <c r="K156" s="21">
        <f>IF(OR(I156="",E156=""),"",(G156-I156)*E156)</f>
        <v/>
      </c>
    </row>
    <row r="157">
      <c r="A157" s="33" t="n"/>
      <c r="B157" s="23" t="n"/>
      <c r="C157" s="23" t="n"/>
      <c r="D157" s="23" t="n"/>
      <c r="E157" s="25" t="n"/>
      <c r="F157" s="24" t="n"/>
      <c r="G157" s="26" t="n"/>
      <c r="H157" s="31">
        <f>IF(OR(A157="",C157=""),"",_xlfn.MAXIFS($A$8:$A$507,$C$8:$C$507,C157,$B$8:$B$507,B157,$A$8:$A$507,"&lt;"&amp;A157))</f>
        <v/>
      </c>
      <c r="I157" s="21">
        <f>IF(OR(H157="",H157=0),"",SUMIFS($G$8:$G$507,$C$8:$C$507,C157,$B$8:$B$507,B157,$A$8:$A$507,H157)/COUNTIFS($C$8:$C$507,C157,$B$8:$B$507,B157,$A$8:$A$507,H157))</f>
        <v/>
      </c>
      <c r="J157" s="32">
        <f>IF(OR(I157="",G157=""),"",G157/I157-1)</f>
        <v/>
      </c>
      <c r="K157" s="21">
        <f>IF(OR(I157="",E157=""),"",(G157-I157)*E157)</f>
        <v/>
      </c>
    </row>
    <row r="158">
      <c r="A158" s="33" t="n"/>
      <c r="B158" s="23" t="n"/>
      <c r="C158" s="23" t="n"/>
      <c r="D158" s="23" t="n"/>
      <c r="E158" s="25" t="n"/>
      <c r="F158" s="24" t="n"/>
      <c r="G158" s="26" t="n"/>
      <c r="H158" s="31">
        <f>IF(OR(A158="",C158=""),"",_xlfn.MAXIFS($A$8:$A$507,$C$8:$C$507,C158,$B$8:$B$507,B158,$A$8:$A$507,"&lt;"&amp;A158))</f>
        <v/>
      </c>
      <c r="I158" s="21">
        <f>IF(OR(H158="",H158=0),"",SUMIFS($G$8:$G$507,$C$8:$C$507,C158,$B$8:$B$507,B158,$A$8:$A$507,H158)/COUNTIFS($C$8:$C$507,C158,$B$8:$B$507,B158,$A$8:$A$507,H158))</f>
        <v/>
      </c>
      <c r="J158" s="32">
        <f>IF(OR(I158="",G158=""),"",G158/I158-1)</f>
        <v/>
      </c>
      <c r="K158" s="21">
        <f>IF(OR(I158="",E158=""),"",(G158-I158)*E158)</f>
        <v/>
      </c>
    </row>
    <row r="159">
      <c r="A159" s="33" t="n"/>
      <c r="B159" s="23" t="n"/>
      <c r="C159" s="23" t="n"/>
      <c r="D159" s="23" t="n"/>
      <c r="E159" s="25" t="n"/>
      <c r="F159" s="24" t="n"/>
      <c r="G159" s="26" t="n"/>
      <c r="H159" s="31">
        <f>IF(OR(A159="",C159=""),"",_xlfn.MAXIFS($A$8:$A$507,$C$8:$C$507,C159,$B$8:$B$507,B159,$A$8:$A$507,"&lt;"&amp;A159))</f>
        <v/>
      </c>
      <c r="I159" s="21">
        <f>IF(OR(H159="",H159=0),"",SUMIFS($G$8:$G$507,$C$8:$C$507,C159,$B$8:$B$507,B159,$A$8:$A$507,H159)/COUNTIFS($C$8:$C$507,C159,$B$8:$B$507,B159,$A$8:$A$507,H159))</f>
        <v/>
      </c>
      <c r="J159" s="32">
        <f>IF(OR(I159="",G159=""),"",G159/I159-1)</f>
        <v/>
      </c>
      <c r="K159" s="21">
        <f>IF(OR(I159="",E159=""),"",(G159-I159)*E159)</f>
        <v/>
      </c>
    </row>
    <row r="160">
      <c r="A160" s="33" t="n"/>
      <c r="B160" s="23" t="n"/>
      <c r="C160" s="23" t="n"/>
      <c r="D160" s="23" t="n"/>
      <c r="E160" s="25" t="n"/>
      <c r="F160" s="24" t="n"/>
      <c r="G160" s="26" t="n"/>
      <c r="H160" s="31">
        <f>IF(OR(A160="",C160=""),"",_xlfn.MAXIFS($A$8:$A$507,$C$8:$C$507,C160,$B$8:$B$507,B160,$A$8:$A$507,"&lt;"&amp;A160))</f>
        <v/>
      </c>
      <c r="I160" s="21">
        <f>IF(OR(H160="",H160=0),"",SUMIFS($G$8:$G$507,$C$8:$C$507,C160,$B$8:$B$507,B160,$A$8:$A$507,H160)/COUNTIFS($C$8:$C$507,C160,$B$8:$B$507,B160,$A$8:$A$507,H160))</f>
        <v/>
      </c>
      <c r="J160" s="32">
        <f>IF(OR(I160="",G160=""),"",G160/I160-1)</f>
        <v/>
      </c>
      <c r="K160" s="21">
        <f>IF(OR(I160="",E160=""),"",(G160-I160)*E160)</f>
        <v/>
      </c>
    </row>
    <row r="161">
      <c r="A161" s="33" t="n"/>
      <c r="B161" s="23" t="n"/>
      <c r="C161" s="23" t="n"/>
      <c r="D161" s="23" t="n"/>
      <c r="E161" s="25" t="n"/>
      <c r="F161" s="24" t="n"/>
      <c r="G161" s="26" t="n"/>
      <c r="H161" s="31">
        <f>IF(OR(A161="",C161=""),"",_xlfn.MAXIFS($A$8:$A$507,$C$8:$C$507,C161,$B$8:$B$507,B161,$A$8:$A$507,"&lt;"&amp;A161))</f>
        <v/>
      </c>
      <c r="I161" s="21">
        <f>IF(OR(H161="",H161=0),"",SUMIFS($G$8:$G$507,$C$8:$C$507,C161,$B$8:$B$507,B161,$A$8:$A$507,H161)/COUNTIFS($C$8:$C$507,C161,$B$8:$B$507,B161,$A$8:$A$507,H161))</f>
        <v/>
      </c>
      <c r="J161" s="32">
        <f>IF(OR(I161="",G161=""),"",G161/I161-1)</f>
        <v/>
      </c>
      <c r="K161" s="21">
        <f>IF(OR(I161="",E161=""),"",(G161-I161)*E161)</f>
        <v/>
      </c>
    </row>
    <row r="162">
      <c r="A162" s="33" t="n"/>
      <c r="B162" s="23" t="n"/>
      <c r="C162" s="23" t="n"/>
      <c r="D162" s="23" t="n"/>
      <c r="E162" s="25" t="n"/>
      <c r="F162" s="24" t="n"/>
      <c r="G162" s="26" t="n"/>
      <c r="H162" s="31">
        <f>IF(OR(A162="",C162=""),"",_xlfn.MAXIFS($A$8:$A$507,$C$8:$C$507,C162,$B$8:$B$507,B162,$A$8:$A$507,"&lt;"&amp;A162))</f>
        <v/>
      </c>
      <c r="I162" s="21">
        <f>IF(OR(H162="",H162=0),"",SUMIFS($G$8:$G$507,$C$8:$C$507,C162,$B$8:$B$507,B162,$A$8:$A$507,H162)/COUNTIFS($C$8:$C$507,C162,$B$8:$B$507,B162,$A$8:$A$507,H162))</f>
        <v/>
      </c>
      <c r="J162" s="32">
        <f>IF(OR(I162="",G162=""),"",G162/I162-1)</f>
        <v/>
      </c>
      <c r="K162" s="21">
        <f>IF(OR(I162="",E162=""),"",(G162-I162)*E162)</f>
        <v/>
      </c>
    </row>
    <row r="163">
      <c r="A163" s="33" t="n"/>
      <c r="B163" s="23" t="n"/>
      <c r="C163" s="23" t="n"/>
      <c r="D163" s="23" t="n"/>
      <c r="E163" s="25" t="n"/>
      <c r="F163" s="24" t="n"/>
      <c r="G163" s="26" t="n"/>
      <c r="H163" s="31">
        <f>IF(OR(A163="",C163=""),"",_xlfn.MAXIFS($A$8:$A$507,$C$8:$C$507,C163,$B$8:$B$507,B163,$A$8:$A$507,"&lt;"&amp;A163))</f>
        <v/>
      </c>
      <c r="I163" s="21">
        <f>IF(OR(H163="",H163=0),"",SUMIFS($G$8:$G$507,$C$8:$C$507,C163,$B$8:$B$507,B163,$A$8:$A$507,H163)/COUNTIFS($C$8:$C$507,C163,$B$8:$B$507,B163,$A$8:$A$507,H163))</f>
        <v/>
      </c>
      <c r="J163" s="32">
        <f>IF(OR(I163="",G163=""),"",G163/I163-1)</f>
        <v/>
      </c>
      <c r="K163" s="21">
        <f>IF(OR(I163="",E163=""),"",(G163-I163)*E163)</f>
        <v/>
      </c>
    </row>
    <row r="164">
      <c r="A164" s="33" t="n"/>
      <c r="B164" s="23" t="n"/>
      <c r="C164" s="23" t="n"/>
      <c r="D164" s="23" t="n"/>
      <c r="E164" s="25" t="n"/>
      <c r="F164" s="24" t="n"/>
      <c r="G164" s="26" t="n"/>
      <c r="H164" s="31">
        <f>IF(OR(A164="",C164=""),"",_xlfn.MAXIFS($A$8:$A$507,$C$8:$C$507,C164,$B$8:$B$507,B164,$A$8:$A$507,"&lt;"&amp;A164))</f>
        <v/>
      </c>
      <c r="I164" s="21">
        <f>IF(OR(H164="",H164=0),"",SUMIFS($G$8:$G$507,$C$8:$C$507,C164,$B$8:$B$507,B164,$A$8:$A$507,H164)/COUNTIFS($C$8:$C$507,C164,$B$8:$B$507,B164,$A$8:$A$507,H164))</f>
        <v/>
      </c>
      <c r="J164" s="32">
        <f>IF(OR(I164="",G164=""),"",G164/I164-1)</f>
        <v/>
      </c>
      <c r="K164" s="21">
        <f>IF(OR(I164="",E164=""),"",(G164-I164)*E164)</f>
        <v/>
      </c>
    </row>
    <row r="165">
      <c r="A165" s="33" t="n"/>
      <c r="B165" s="23" t="n"/>
      <c r="C165" s="23" t="n"/>
      <c r="D165" s="23" t="n"/>
      <c r="E165" s="25" t="n"/>
      <c r="F165" s="24" t="n"/>
      <c r="G165" s="26" t="n"/>
      <c r="H165" s="31">
        <f>IF(OR(A165="",C165=""),"",_xlfn.MAXIFS($A$8:$A$507,$C$8:$C$507,C165,$B$8:$B$507,B165,$A$8:$A$507,"&lt;"&amp;A165))</f>
        <v/>
      </c>
      <c r="I165" s="21">
        <f>IF(OR(H165="",H165=0),"",SUMIFS($G$8:$G$507,$C$8:$C$507,C165,$B$8:$B$507,B165,$A$8:$A$507,H165)/COUNTIFS($C$8:$C$507,C165,$B$8:$B$507,B165,$A$8:$A$507,H165))</f>
        <v/>
      </c>
      <c r="J165" s="32">
        <f>IF(OR(I165="",G165=""),"",G165/I165-1)</f>
        <v/>
      </c>
      <c r="K165" s="21">
        <f>IF(OR(I165="",E165=""),"",(G165-I165)*E165)</f>
        <v/>
      </c>
    </row>
    <row r="166">
      <c r="A166" s="33" t="n"/>
      <c r="B166" s="23" t="n"/>
      <c r="C166" s="23" t="n"/>
      <c r="D166" s="23" t="n"/>
      <c r="E166" s="25" t="n"/>
      <c r="F166" s="24" t="n"/>
      <c r="G166" s="26" t="n"/>
      <c r="H166" s="31">
        <f>IF(OR(A166="",C166=""),"",_xlfn.MAXIFS($A$8:$A$507,$C$8:$C$507,C166,$B$8:$B$507,B166,$A$8:$A$507,"&lt;"&amp;A166))</f>
        <v/>
      </c>
      <c r="I166" s="21">
        <f>IF(OR(H166="",H166=0),"",SUMIFS($G$8:$G$507,$C$8:$C$507,C166,$B$8:$B$507,B166,$A$8:$A$507,H166)/COUNTIFS($C$8:$C$507,C166,$B$8:$B$507,B166,$A$8:$A$507,H166))</f>
        <v/>
      </c>
      <c r="J166" s="32">
        <f>IF(OR(I166="",G166=""),"",G166/I166-1)</f>
        <v/>
      </c>
      <c r="K166" s="21">
        <f>IF(OR(I166="",E166=""),"",(G166-I166)*E166)</f>
        <v/>
      </c>
    </row>
    <row r="167">
      <c r="A167" s="33" t="n"/>
      <c r="B167" s="23" t="n"/>
      <c r="C167" s="23" t="n"/>
      <c r="D167" s="23" t="n"/>
      <c r="E167" s="25" t="n"/>
      <c r="F167" s="24" t="n"/>
      <c r="G167" s="26" t="n"/>
      <c r="H167" s="31">
        <f>IF(OR(A167="",C167=""),"",_xlfn.MAXIFS($A$8:$A$507,$C$8:$C$507,C167,$B$8:$B$507,B167,$A$8:$A$507,"&lt;"&amp;A167))</f>
        <v/>
      </c>
      <c r="I167" s="21">
        <f>IF(OR(H167="",H167=0),"",SUMIFS($G$8:$G$507,$C$8:$C$507,C167,$B$8:$B$507,B167,$A$8:$A$507,H167)/COUNTIFS($C$8:$C$507,C167,$B$8:$B$507,B167,$A$8:$A$507,H167))</f>
        <v/>
      </c>
      <c r="J167" s="32">
        <f>IF(OR(I167="",G167=""),"",G167/I167-1)</f>
        <v/>
      </c>
      <c r="K167" s="21">
        <f>IF(OR(I167="",E167=""),"",(G167-I167)*E167)</f>
        <v/>
      </c>
    </row>
    <row r="168">
      <c r="A168" s="33" t="n"/>
      <c r="B168" s="23" t="n"/>
      <c r="C168" s="23" t="n"/>
      <c r="D168" s="23" t="n"/>
      <c r="E168" s="25" t="n"/>
      <c r="F168" s="24" t="n"/>
      <c r="G168" s="26" t="n"/>
      <c r="H168" s="31">
        <f>IF(OR(A168="",C168=""),"",_xlfn.MAXIFS($A$8:$A$507,$C$8:$C$507,C168,$B$8:$B$507,B168,$A$8:$A$507,"&lt;"&amp;A168))</f>
        <v/>
      </c>
      <c r="I168" s="21">
        <f>IF(OR(H168="",H168=0),"",SUMIFS($G$8:$G$507,$C$8:$C$507,C168,$B$8:$B$507,B168,$A$8:$A$507,H168)/COUNTIFS($C$8:$C$507,C168,$B$8:$B$507,B168,$A$8:$A$507,H168))</f>
        <v/>
      </c>
      <c r="J168" s="32">
        <f>IF(OR(I168="",G168=""),"",G168/I168-1)</f>
        <v/>
      </c>
      <c r="K168" s="21">
        <f>IF(OR(I168="",E168=""),"",(G168-I168)*E168)</f>
        <v/>
      </c>
    </row>
    <row r="169">
      <c r="A169" s="33" t="n"/>
      <c r="B169" s="23" t="n"/>
      <c r="C169" s="23" t="n"/>
      <c r="D169" s="23" t="n"/>
      <c r="E169" s="25" t="n"/>
      <c r="F169" s="24" t="n"/>
      <c r="G169" s="26" t="n"/>
      <c r="H169" s="31">
        <f>IF(OR(A169="",C169=""),"",_xlfn.MAXIFS($A$8:$A$507,$C$8:$C$507,C169,$B$8:$B$507,B169,$A$8:$A$507,"&lt;"&amp;A169))</f>
        <v/>
      </c>
      <c r="I169" s="21">
        <f>IF(OR(H169="",H169=0),"",SUMIFS($G$8:$G$507,$C$8:$C$507,C169,$B$8:$B$507,B169,$A$8:$A$507,H169)/COUNTIFS($C$8:$C$507,C169,$B$8:$B$507,B169,$A$8:$A$507,H169))</f>
        <v/>
      </c>
      <c r="J169" s="32">
        <f>IF(OR(I169="",G169=""),"",G169/I169-1)</f>
        <v/>
      </c>
      <c r="K169" s="21">
        <f>IF(OR(I169="",E169=""),"",(G169-I169)*E169)</f>
        <v/>
      </c>
    </row>
    <row r="170">
      <c r="A170" s="33" t="n"/>
      <c r="B170" s="23" t="n"/>
      <c r="C170" s="23" t="n"/>
      <c r="D170" s="23" t="n"/>
      <c r="E170" s="25" t="n"/>
      <c r="F170" s="24" t="n"/>
      <c r="G170" s="26" t="n"/>
      <c r="H170" s="31">
        <f>IF(OR(A170="",C170=""),"",_xlfn.MAXIFS($A$8:$A$507,$C$8:$C$507,C170,$B$8:$B$507,B170,$A$8:$A$507,"&lt;"&amp;A170))</f>
        <v/>
      </c>
      <c r="I170" s="21">
        <f>IF(OR(H170="",H170=0),"",SUMIFS($G$8:$G$507,$C$8:$C$507,C170,$B$8:$B$507,B170,$A$8:$A$507,H170)/COUNTIFS($C$8:$C$507,C170,$B$8:$B$507,B170,$A$8:$A$507,H170))</f>
        <v/>
      </c>
      <c r="J170" s="32">
        <f>IF(OR(I170="",G170=""),"",G170/I170-1)</f>
        <v/>
      </c>
      <c r="K170" s="21">
        <f>IF(OR(I170="",E170=""),"",(G170-I170)*E170)</f>
        <v/>
      </c>
    </row>
    <row r="171">
      <c r="A171" s="33" t="n"/>
      <c r="B171" s="23" t="n"/>
      <c r="C171" s="23" t="n"/>
      <c r="D171" s="23" t="n"/>
      <c r="E171" s="25" t="n"/>
      <c r="F171" s="24" t="n"/>
      <c r="G171" s="26" t="n"/>
      <c r="H171" s="31">
        <f>IF(OR(A171="",C171=""),"",_xlfn.MAXIFS($A$8:$A$507,$C$8:$C$507,C171,$B$8:$B$507,B171,$A$8:$A$507,"&lt;"&amp;A171))</f>
        <v/>
      </c>
      <c r="I171" s="21">
        <f>IF(OR(H171="",H171=0),"",SUMIFS($G$8:$G$507,$C$8:$C$507,C171,$B$8:$B$507,B171,$A$8:$A$507,H171)/COUNTIFS($C$8:$C$507,C171,$B$8:$B$507,B171,$A$8:$A$507,H171))</f>
        <v/>
      </c>
      <c r="J171" s="32">
        <f>IF(OR(I171="",G171=""),"",G171/I171-1)</f>
        <v/>
      </c>
      <c r="K171" s="21">
        <f>IF(OR(I171="",E171=""),"",(G171-I171)*E171)</f>
        <v/>
      </c>
    </row>
    <row r="172">
      <c r="A172" s="33" t="n"/>
      <c r="B172" s="23" t="n"/>
      <c r="C172" s="23" t="n"/>
      <c r="D172" s="23" t="n"/>
      <c r="E172" s="25" t="n"/>
      <c r="F172" s="24" t="n"/>
      <c r="G172" s="26" t="n"/>
      <c r="H172" s="31">
        <f>IF(OR(A172="",C172=""),"",_xlfn.MAXIFS($A$8:$A$507,$C$8:$C$507,C172,$B$8:$B$507,B172,$A$8:$A$507,"&lt;"&amp;A172))</f>
        <v/>
      </c>
      <c r="I172" s="21">
        <f>IF(OR(H172="",H172=0),"",SUMIFS($G$8:$G$507,$C$8:$C$507,C172,$B$8:$B$507,B172,$A$8:$A$507,H172)/COUNTIFS($C$8:$C$507,C172,$B$8:$B$507,B172,$A$8:$A$507,H172))</f>
        <v/>
      </c>
      <c r="J172" s="32">
        <f>IF(OR(I172="",G172=""),"",G172/I172-1)</f>
        <v/>
      </c>
      <c r="K172" s="21">
        <f>IF(OR(I172="",E172=""),"",(G172-I172)*E172)</f>
        <v/>
      </c>
    </row>
    <row r="173">
      <c r="A173" s="33" t="n"/>
      <c r="B173" s="23" t="n"/>
      <c r="C173" s="23" t="n"/>
      <c r="D173" s="23" t="n"/>
      <c r="E173" s="25" t="n"/>
      <c r="F173" s="24" t="n"/>
      <c r="G173" s="26" t="n"/>
      <c r="H173" s="31">
        <f>IF(OR(A173="",C173=""),"",_xlfn.MAXIFS($A$8:$A$507,$C$8:$C$507,C173,$B$8:$B$507,B173,$A$8:$A$507,"&lt;"&amp;A173))</f>
        <v/>
      </c>
      <c r="I173" s="21">
        <f>IF(OR(H173="",H173=0),"",SUMIFS($G$8:$G$507,$C$8:$C$507,C173,$B$8:$B$507,B173,$A$8:$A$507,H173)/COUNTIFS($C$8:$C$507,C173,$B$8:$B$507,B173,$A$8:$A$507,H173))</f>
        <v/>
      </c>
      <c r="J173" s="32">
        <f>IF(OR(I173="",G173=""),"",G173/I173-1)</f>
        <v/>
      </c>
      <c r="K173" s="21">
        <f>IF(OR(I173="",E173=""),"",(G173-I173)*E173)</f>
        <v/>
      </c>
    </row>
    <row r="174">
      <c r="A174" s="33" t="n"/>
      <c r="B174" s="23" t="n"/>
      <c r="C174" s="23" t="n"/>
      <c r="D174" s="23" t="n"/>
      <c r="E174" s="25" t="n"/>
      <c r="F174" s="24" t="n"/>
      <c r="G174" s="26" t="n"/>
      <c r="H174" s="31">
        <f>IF(OR(A174="",C174=""),"",_xlfn.MAXIFS($A$8:$A$507,$C$8:$C$507,C174,$B$8:$B$507,B174,$A$8:$A$507,"&lt;"&amp;A174))</f>
        <v/>
      </c>
      <c r="I174" s="21">
        <f>IF(OR(H174="",H174=0),"",SUMIFS($G$8:$G$507,$C$8:$C$507,C174,$B$8:$B$507,B174,$A$8:$A$507,H174)/COUNTIFS($C$8:$C$507,C174,$B$8:$B$507,B174,$A$8:$A$507,H174))</f>
        <v/>
      </c>
      <c r="J174" s="32">
        <f>IF(OR(I174="",G174=""),"",G174/I174-1)</f>
        <v/>
      </c>
      <c r="K174" s="21">
        <f>IF(OR(I174="",E174=""),"",(G174-I174)*E174)</f>
        <v/>
      </c>
    </row>
    <row r="175">
      <c r="A175" s="33" t="n"/>
      <c r="B175" s="23" t="n"/>
      <c r="C175" s="23" t="n"/>
      <c r="D175" s="23" t="n"/>
      <c r="E175" s="25" t="n"/>
      <c r="F175" s="24" t="n"/>
      <c r="G175" s="26" t="n"/>
      <c r="H175" s="31">
        <f>IF(OR(A175="",C175=""),"",_xlfn.MAXIFS($A$8:$A$507,$C$8:$C$507,C175,$B$8:$B$507,B175,$A$8:$A$507,"&lt;"&amp;A175))</f>
        <v/>
      </c>
      <c r="I175" s="21">
        <f>IF(OR(H175="",H175=0),"",SUMIFS($G$8:$G$507,$C$8:$C$507,C175,$B$8:$B$507,B175,$A$8:$A$507,H175)/COUNTIFS($C$8:$C$507,C175,$B$8:$B$507,B175,$A$8:$A$507,H175))</f>
        <v/>
      </c>
      <c r="J175" s="32">
        <f>IF(OR(I175="",G175=""),"",G175/I175-1)</f>
        <v/>
      </c>
      <c r="K175" s="21">
        <f>IF(OR(I175="",E175=""),"",(G175-I175)*E175)</f>
        <v/>
      </c>
    </row>
    <row r="176">
      <c r="A176" s="33" t="n"/>
      <c r="B176" s="23" t="n"/>
      <c r="C176" s="23" t="n"/>
      <c r="D176" s="23" t="n"/>
      <c r="E176" s="25" t="n"/>
      <c r="F176" s="24" t="n"/>
      <c r="G176" s="26" t="n"/>
      <c r="H176" s="31">
        <f>IF(OR(A176="",C176=""),"",_xlfn.MAXIFS($A$8:$A$507,$C$8:$C$507,C176,$B$8:$B$507,B176,$A$8:$A$507,"&lt;"&amp;A176))</f>
        <v/>
      </c>
      <c r="I176" s="21">
        <f>IF(OR(H176="",H176=0),"",SUMIFS($G$8:$G$507,$C$8:$C$507,C176,$B$8:$B$507,B176,$A$8:$A$507,H176)/COUNTIFS($C$8:$C$507,C176,$B$8:$B$507,B176,$A$8:$A$507,H176))</f>
        <v/>
      </c>
      <c r="J176" s="32">
        <f>IF(OR(I176="",G176=""),"",G176/I176-1)</f>
        <v/>
      </c>
      <c r="K176" s="21">
        <f>IF(OR(I176="",E176=""),"",(G176-I176)*E176)</f>
        <v/>
      </c>
    </row>
    <row r="177">
      <c r="A177" s="33" t="n"/>
      <c r="B177" s="23" t="n"/>
      <c r="C177" s="23" t="n"/>
      <c r="D177" s="23" t="n"/>
      <c r="E177" s="25" t="n"/>
      <c r="F177" s="24" t="n"/>
      <c r="G177" s="26" t="n"/>
      <c r="H177" s="31">
        <f>IF(OR(A177="",C177=""),"",_xlfn.MAXIFS($A$8:$A$507,$C$8:$C$507,C177,$B$8:$B$507,B177,$A$8:$A$507,"&lt;"&amp;A177))</f>
        <v/>
      </c>
      <c r="I177" s="21">
        <f>IF(OR(H177="",H177=0),"",SUMIFS($G$8:$G$507,$C$8:$C$507,C177,$B$8:$B$507,B177,$A$8:$A$507,H177)/COUNTIFS($C$8:$C$507,C177,$B$8:$B$507,B177,$A$8:$A$507,H177))</f>
        <v/>
      </c>
      <c r="J177" s="32">
        <f>IF(OR(I177="",G177=""),"",G177/I177-1)</f>
        <v/>
      </c>
      <c r="K177" s="21">
        <f>IF(OR(I177="",E177=""),"",(G177-I177)*E177)</f>
        <v/>
      </c>
    </row>
    <row r="178">
      <c r="A178" s="33" t="n"/>
      <c r="B178" s="23" t="n"/>
      <c r="C178" s="23" t="n"/>
      <c r="D178" s="23" t="n"/>
      <c r="E178" s="25" t="n"/>
      <c r="F178" s="24" t="n"/>
      <c r="G178" s="26" t="n"/>
      <c r="H178" s="31">
        <f>IF(OR(A178="",C178=""),"",_xlfn.MAXIFS($A$8:$A$507,$C$8:$C$507,C178,$B$8:$B$507,B178,$A$8:$A$507,"&lt;"&amp;A178))</f>
        <v/>
      </c>
      <c r="I178" s="21">
        <f>IF(OR(H178="",H178=0),"",SUMIFS($G$8:$G$507,$C$8:$C$507,C178,$B$8:$B$507,B178,$A$8:$A$507,H178)/COUNTIFS($C$8:$C$507,C178,$B$8:$B$507,B178,$A$8:$A$507,H178))</f>
        <v/>
      </c>
      <c r="J178" s="32">
        <f>IF(OR(I178="",G178=""),"",G178/I178-1)</f>
        <v/>
      </c>
      <c r="K178" s="21">
        <f>IF(OR(I178="",E178=""),"",(G178-I178)*E178)</f>
        <v/>
      </c>
    </row>
    <row r="179">
      <c r="A179" s="33" t="n"/>
      <c r="B179" s="23" t="n"/>
      <c r="C179" s="23" t="n"/>
      <c r="D179" s="23" t="n"/>
      <c r="E179" s="25" t="n"/>
      <c r="F179" s="24" t="n"/>
      <c r="G179" s="26" t="n"/>
      <c r="H179" s="31">
        <f>IF(OR(A179="",C179=""),"",_xlfn.MAXIFS($A$8:$A$507,$C$8:$C$507,C179,$B$8:$B$507,B179,$A$8:$A$507,"&lt;"&amp;A179))</f>
        <v/>
      </c>
      <c r="I179" s="21">
        <f>IF(OR(H179="",H179=0),"",SUMIFS($G$8:$G$507,$C$8:$C$507,C179,$B$8:$B$507,B179,$A$8:$A$507,H179)/COUNTIFS($C$8:$C$507,C179,$B$8:$B$507,B179,$A$8:$A$507,H179))</f>
        <v/>
      </c>
      <c r="J179" s="32">
        <f>IF(OR(I179="",G179=""),"",G179/I179-1)</f>
        <v/>
      </c>
      <c r="K179" s="21">
        <f>IF(OR(I179="",E179=""),"",(G179-I179)*E179)</f>
        <v/>
      </c>
    </row>
    <row r="180">
      <c r="A180" s="33" t="n"/>
      <c r="B180" s="23" t="n"/>
      <c r="C180" s="23" t="n"/>
      <c r="D180" s="23" t="n"/>
      <c r="E180" s="25" t="n"/>
      <c r="F180" s="24" t="n"/>
      <c r="G180" s="26" t="n"/>
      <c r="H180" s="31">
        <f>IF(OR(A180="",C180=""),"",_xlfn.MAXIFS($A$8:$A$507,$C$8:$C$507,C180,$B$8:$B$507,B180,$A$8:$A$507,"&lt;"&amp;A180))</f>
        <v/>
      </c>
      <c r="I180" s="21">
        <f>IF(OR(H180="",H180=0),"",SUMIFS($G$8:$G$507,$C$8:$C$507,C180,$B$8:$B$507,B180,$A$8:$A$507,H180)/COUNTIFS($C$8:$C$507,C180,$B$8:$B$507,B180,$A$8:$A$507,H180))</f>
        <v/>
      </c>
      <c r="J180" s="32">
        <f>IF(OR(I180="",G180=""),"",G180/I180-1)</f>
        <v/>
      </c>
      <c r="K180" s="21">
        <f>IF(OR(I180="",E180=""),"",(G180-I180)*E180)</f>
        <v/>
      </c>
    </row>
    <row r="181">
      <c r="A181" s="33" t="n"/>
      <c r="B181" s="23" t="n"/>
      <c r="C181" s="23" t="n"/>
      <c r="D181" s="23" t="n"/>
      <c r="E181" s="25" t="n"/>
      <c r="F181" s="24" t="n"/>
      <c r="G181" s="26" t="n"/>
      <c r="H181" s="31">
        <f>IF(OR(A181="",C181=""),"",_xlfn.MAXIFS($A$8:$A$507,$C$8:$C$507,C181,$B$8:$B$507,B181,$A$8:$A$507,"&lt;"&amp;A181))</f>
        <v/>
      </c>
      <c r="I181" s="21">
        <f>IF(OR(H181="",H181=0),"",SUMIFS($G$8:$G$507,$C$8:$C$507,C181,$B$8:$B$507,B181,$A$8:$A$507,H181)/COUNTIFS($C$8:$C$507,C181,$B$8:$B$507,B181,$A$8:$A$507,H181))</f>
        <v/>
      </c>
      <c r="J181" s="32">
        <f>IF(OR(I181="",G181=""),"",G181/I181-1)</f>
        <v/>
      </c>
      <c r="K181" s="21">
        <f>IF(OR(I181="",E181=""),"",(G181-I181)*E181)</f>
        <v/>
      </c>
    </row>
    <row r="182">
      <c r="A182" s="33" t="n"/>
      <c r="B182" s="23" t="n"/>
      <c r="C182" s="23" t="n"/>
      <c r="D182" s="23" t="n"/>
      <c r="E182" s="25" t="n"/>
      <c r="F182" s="24" t="n"/>
      <c r="G182" s="26" t="n"/>
      <c r="H182" s="31">
        <f>IF(OR(A182="",C182=""),"",_xlfn.MAXIFS($A$8:$A$507,$C$8:$C$507,C182,$B$8:$B$507,B182,$A$8:$A$507,"&lt;"&amp;A182))</f>
        <v/>
      </c>
      <c r="I182" s="21">
        <f>IF(OR(H182="",H182=0),"",SUMIFS($G$8:$G$507,$C$8:$C$507,C182,$B$8:$B$507,B182,$A$8:$A$507,H182)/COUNTIFS($C$8:$C$507,C182,$B$8:$B$507,B182,$A$8:$A$507,H182))</f>
        <v/>
      </c>
      <c r="J182" s="32">
        <f>IF(OR(I182="",G182=""),"",G182/I182-1)</f>
        <v/>
      </c>
      <c r="K182" s="21">
        <f>IF(OR(I182="",E182=""),"",(G182-I182)*E182)</f>
        <v/>
      </c>
    </row>
    <row r="183">
      <c r="A183" s="33" t="n"/>
      <c r="B183" s="23" t="n"/>
      <c r="C183" s="23" t="n"/>
      <c r="D183" s="23" t="n"/>
      <c r="E183" s="25" t="n"/>
      <c r="F183" s="24" t="n"/>
      <c r="G183" s="26" t="n"/>
      <c r="H183" s="31">
        <f>IF(OR(A183="",C183=""),"",_xlfn.MAXIFS($A$8:$A$507,$C$8:$C$507,C183,$B$8:$B$507,B183,$A$8:$A$507,"&lt;"&amp;A183))</f>
        <v/>
      </c>
      <c r="I183" s="21">
        <f>IF(OR(H183="",H183=0),"",SUMIFS($G$8:$G$507,$C$8:$C$507,C183,$B$8:$B$507,B183,$A$8:$A$507,H183)/COUNTIFS($C$8:$C$507,C183,$B$8:$B$507,B183,$A$8:$A$507,H183))</f>
        <v/>
      </c>
      <c r="J183" s="32">
        <f>IF(OR(I183="",G183=""),"",G183/I183-1)</f>
        <v/>
      </c>
      <c r="K183" s="21">
        <f>IF(OR(I183="",E183=""),"",(G183-I183)*E183)</f>
        <v/>
      </c>
    </row>
    <row r="184">
      <c r="A184" s="33" t="n"/>
      <c r="B184" s="23" t="n"/>
      <c r="C184" s="23" t="n"/>
      <c r="D184" s="23" t="n"/>
      <c r="E184" s="25" t="n"/>
      <c r="F184" s="24" t="n"/>
      <c r="G184" s="26" t="n"/>
      <c r="H184" s="31">
        <f>IF(OR(A184="",C184=""),"",_xlfn.MAXIFS($A$8:$A$507,$C$8:$C$507,C184,$B$8:$B$507,B184,$A$8:$A$507,"&lt;"&amp;A184))</f>
        <v/>
      </c>
      <c r="I184" s="21">
        <f>IF(OR(H184="",H184=0),"",SUMIFS($G$8:$G$507,$C$8:$C$507,C184,$B$8:$B$507,B184,$A$8:$A$507,H184)/COUNTIFS($C$8:$C$507,C184,$B$8:$B$507,B184,$A$8:$A$507,H184))</f>
        <v/>
      </c>
      <c r="J184" s="32">
        <f>IF(OR(I184="",G184=""),"",G184/I184-1)</f>
        <v/>
      </c>
      <c r="K184" s="21">
        <f>IF(OR(I184="",E184=""),"",(G184-I184)*E184)</f>
        <v/>
      </c>
    </row>
    <row r="185">
      <c r="A185" s="33" t="n"/>
      <c r="B185" s="23" t="n"/>
      <c r="C185" s="23" t="n"/>
      <c r="D185" s="23" t="n"/>
      <c r="E185" s="25" t="n"/>
      <c r="F185" s="24" t="n"/>
      <c r="G185" s="26" t="n"/>
      <c r="H185" s="31">
        <f>IF(OR(A185="",C185=""),"",_xlfn.MAXIFS($A$8:$A$507,$C$8:$C$507,C185,$B$8:$B$507,B185,$A$8:$A$507,"&lt;"&amp;A185))</f>
        <v/>
      </c>
      <c r="I185" s="21">
        <f>IF(OR(H185="",H185=0),"",SUMIFS($G$8:$G$507,$C$8:$C$507,C185,$B$8:$B$507,B185,$A$8:$A$507,H185)/COUNTIFS($C$8:$C$507,C185,$B$8:$B$507,B185,$A$8:$A$507,H185))</f>
        <v/>
      </c>
      <c r="J185" s="32">
        <f>IF(OR(I185="",G185=""),"",G185/I185-1)</f>
        <v/>
      </c>
      <c r="K185" s="21">
        <f>IF(OR(I185="",E185=""),"",(G185-I185)*E185)</f>
        <v/>
      </c>
    </row>
    <row r="186">
      <c r="A186" s="33" t="n"/>
      <c r="B186" s="23" t="n"/>
      <c r="C186" s="23" t="n"/>
      <c r="D186" s="23" t="n"/>
      <c r="E186" s="25" t="n"/>
      <c r="F186" s="24" t="n"/>
      <c r="G186" s="26" t="n"/>
      <c r="H186" s="31">
        <f>IF(OR(A186="",C186=""),"",_xlfn.MAXIFS($A$8:$A$507,$C$8:$C$507,C186,$B$8:$B$507,B186,$A$8:$A$507,"&lt;"&amp;A186))</f>
        <v/>
      </c>
      <c r="I186" s="21">
        <f>IF(OR(H186="",H186=0),"",SUMIFS($G$8:$G$507,$C$8:$C$507,C186,$B$8:$B$507,B186,$A$8:$A$507,H186)/COUNTIFS($C$8:$C$507,C186,$B$8:$B$507,B186,$A$8:$A$507,H186))</f>
        <v/>
      </c>
      <c r="J186" s="32">
        <f>IF(OR(I186="",G186=""),"",G186/I186-1)</f>
        <v/>
      </c>
      <c r="K186" s="21">
        <f>IF(OR(I186="",E186=""),"",(G186-I186)*E186)</f>
        <v/>
      </c>
    </row>
    <row r="187">
      <c r="A187" s="33" t="n"/>
      <c r="B187" s="23" t="n"/>
      <c r="C187" s="23" t="n"/>
      <c r="D187" s="23" t="n"/>
      <c r="E187" s="25" t="n"/>
      <c r="F187" s="24" t="n"/>
      <c r="G187" s="26" t="n"/>
      <c r="H187" s="31">
        <f>IF(OR(A187="",C187=""),"",_xlfn.MAXIFS($A$8:$A$507,$C$8:$C$507,C187,$B$8:$B$507,B187,$A$8:$A$507,"&lt;"&amp;A187))</f>
        <v/>
      </c>
      <c r="I187" s="21">
        <f>IF(OR(H187="",H187=0),"",SUMIFS($G$8:$G$507,$C$8:$C$507,C187,$B$8:$B$507,B187,$A$8:$A$507,H187)/COUNTIFS($C$8:$C$507,C187,$B$8:$B$507,B187,$A$8:$A$507,H187))</f>
        <v/>
      </c>
      <c r="J187" s="32">
        <f>IF(OR(I187="",G187=""),"",G187/I187-1)</f>
        <v/>
      </c>
      <c r="K187" s="21">
        <f>IF(OR(I187="",E187=""),"",(G187-I187)*E187)</f>
        <v/>
      </c>
    </row>
    <row r="188">
      <c r="A188" s="33" t="n"/>
      <c r="B188" s="23" t="n"/>
      <c r="C188" s="23" t="n"/>
      <c r="D188" s="23" t="n"/>
      <c r="E188" s="25" t="n"/>
      <c r="F188" s="24" t="n"/>
      <c r="G188" s="26" t="n"/>
      <c r="H188" s="31">
        <f>IF(OR(A188="",C188=""),"",_xlfn.MAXIFS($A$8:$A$507,$C$8:$C$507,C188,$B$8:$B$507,B188,$A$8:$A$507,"&lt;"&amp;A188))</f>
        <v/>
      </c>
      <c r="I188" s="21">
        <f>IF(OR(H188="",H188=0),"",SUMIFS($G$8:$G$507,$C$8:$C$507,C188,$B$8:$B$507,B188,$A$8:$A$507,H188)/COUNTIFS($C$8:$C$507,C188,$B$8:$B$507,B188,$A$8:$A$507,H188))</f>
        <v/>
      </c>
      <c r="J188" s="32">
        <f>IF(OR(I188="",G188=""),"",G188/I188-1)</f>
        <v/>
      </c>
      <c r="K188" s="21">
        <f>IF(OR(I188="",E188=""),"",(G188-I188)*E188)</f>
        <v/>
      </c>
    </row>
    <row r="189">
      <c r="A189" s="33" t="n"/>
      <c r="B189" s="23" t="n"/>
      <c r="C189" s="23" t="n"/>
      <c r="D189" s="23" t="n"/>
      <c r="E189" s="25" t="n"/>
      <c r="F189" s="24" t="n"/>
      <c r="G189" s="26" t="n"/>
      <c r="H189" s="31">
        <f>IF(OR(A189="",C189=""),"",_xlfn.MAXIFS($A$8:$A$507,$C$8:$C$507,C189,$B$8:$B$507,B189,$A$8:$A$507,"&lt;"&amp;A189))</f>
        <v/>
      </c>
      <c r="I189" s="21">
        <f>IF(OR(H189="",H189=0),"",SUMIFS($G$8:$G$507,$C$8:$C$507,C189,$B$8:$B$507,B189,$A$8:$A$507,H189)/COUNTIFS($C$8:$C$507,C189,$B$8:$B$507,B189,$A$8:$A$507,H189))</f>
        <v/>
      </c>
      <c r="J189" s="32">
        <f>IF(OR(I189="",G189=""),"",G189/I189-1)</f>
        <v/>
      </c>
      <c r="K189" s="21">
        <f>IF(OR(I189="",E189=""),"",(G189-I189)*E189)</f>
        <v/>
      </c>
    </row>
    <row r="190">
      <c r="A190" s="33" t="n"/>
      <c r="B190" s="23" t="n"/>
      <c r="C190" s="23" t="n"/>
      <c r="D190" s="23" t="n"/>
      <c r="E190" s="25" t="n"/>
      <c r="F190" s="24" t="n"/>
      <c r="G190" s="26" t="n"/>
      <c r="H190" s="31">
        <f>IF(OR(A190="",C190=""),"",_xlfn.MAXIFS($A$8:$A$507,$C$8:$C$507,C190,$B$8:$B$507,B190,$A$8:$A$507,"&lt;"&amp;A190))</f>
        <v/>
      </c>
      <c r="I190" s="21">
        <f>IF(OR(H190="",H190=0),"",SUMIFS($G$8:$G$507,$C$8:$C$507,C190,$B$8:$B$507,B190,$A$8:$A$507,H190)/COUNTIFS($C$8:$C$507,C190,$B$8:$B$507,B190,$A$8:$A$507,H190))</f>
        <v/>
      </c>
      <c r="J190" s="32">
        <f>IF(OR(I190="",G190=""),"",G190/I190-1)</f>
        <v/>
      </c>
      <c r="K190" s="21">
        <f>IF(OR(I190="",E190=""),"",(G190-I190)*E190)</f>
        <v/>
      </c>
    </row>
    <row r="191">
      <c r="A191" s="33" t="n"/>
      <c r="B191" s="23" t="n"/>
      <c r="C191" s="23" t="n"/>
      <c r="D191" s="23" t="n"/>
      <c r="E191" s="25" t="n"/>
      <c r="F191" s="24" t="n"/>
      <c r="G191" s="26" t="n"/>
      <c r="H191" s="31">
        <f>IF(OR(A191="",C191=""),"",_xlfn.MAXIFS($A$8:$A$507,$C$8:$C$507,C191,$B$8:$B$507,B191,$A$8:$A$507,"&lt;"&amp;A191))</f>
        <v/>
      </c>
      <c r="I191" s="21">
        <f>IF(OR(H191="",H191=0),"",SUMIFS($G$8:$G$507,$C$8:$C$507,C191,$B$8:$B$507,B191,$A$8:$A$507,H191)/COUNTIFS($C$8:$C$507,C191,$B$8:$B$507,B191,$A$8:$A$507,H191))</f>
        <v/>
      </c>
      <c r="J191" s="32">
        <f>IF(OR(I191="",G191=""),"",G191/I191-1)</f>
        <v/>
      </c>
      <c r="K191" s="21">
        <f>IF(OR(I191="",E191=""),"",(G191-I191)*E191)</f>
        <v/>
      </c>
    </row>
    <row r="192">
      <c r="A192" s="33" t="n"/>
      <c r="B192" s="23" t="n"/>
      <c r="C192" s="23" t="n"/>
      <c r="D192" s="23" t="n"/>
      <c r="E192" s="25" t="n"/>
      <c r="F192" s="24" t="n"/>
      <c r="G192" s="26" t="n"/>
      <c r="H192" s="31">
        <f>IF(OR(A192="",C192=""),"",_xlfn.MAXIFS($A$8:$A$507,$C$8:$C$507,C192,$B$8:$B$507,B192,$A$8:$A$507,"&lt;"&amp;A192))</f>
        <v/>
      </c>
      <c r="I192" s="21">
        <f>IF(OR(H192="",H192=0),"",SUMIFS($G$8:$G$507,$C$8:$C$507,C192,$B$8:$B$507,B192,$A$8:$A$507,H192)/COUNTIFS($C$8:$C$507,C192,$B$8:$B$507,B192,$A$8:$A$507,H192))</f>
        <v/>
      </c>
      <c r="J192" s="32">
        <f>IF(OR(I192="",G192=""),"",G192/I192-1)</f>
        <v/>
      </c>
      <c r="K192" s="21">
        <f>IF(OR(I192="",E192=""),"",(G192-I192)*E192)</f>
        <v/>
      </c>
    </row>
    <row r="193">
      <c r="A193" s="33" t="n"/>
      <c r="B193" s="23" t="n"/>
      <c r="C193" s="23" t="n"/>
      <c r="D193" s="23" t="n"/>
      <c r="E193" s="25" t="n"/>
      <c r="F193" s="24" t="n"/>
      <c r="G193" s="26" t="n"/>
      <c r="H193" s="31">
        <f>IF(OR(A193="",C193=""),"",_xlfn.MAXIFS($A$8:$A$507,$C$8:$C$507,C193,$B$8:$B$507,B193,$A$8:$A$507,"&lt;"&amp;A193))</f>
        <v/>
      </c>
      <c r="I193" s="21">
        <f>IF(OR(H193="",H193=0),"",SUMIFS($G$8:$G$507,$C$8:$C$507,C193,$B$8:$B$507,B193,$A$8:$A$507,H193)/COUNTIFS($C$8:$C$507,C193,$B$8:$B$507,B193,$A$8:$A$507,H193))</f>
        <v/>
      </c>
      <c r="J193" s="32">
        <f>IF(OR(I193="",G193=""),"",G193/I193-1)</f>
        <v/>
      </c>
      <c r="K193" s="21">
        <f>IF(OR(I193="",E193=""),"",(G193-I193)*E193)</f>
        <v/>
      </c>
    </row>
    <row r="194">
      <c r="A194" s="33" t="n"/>
      <c r="B194" s="23" t="n"/>
      <c r="C194" s="23" t="n"/>
      <c r="D194" s="23" t="n"/>
      <c r="E194" s="25" t="n"/>
      <c r="F194" s="24" t="n"/>
      <c r="G194" s="26" t="n"/>
      <c r="H194" s="31">
        <f>IF(OR(A194="",C194=""),"",_xlfn.MAXIFS($A$8:$A$507,$C$8:$C$507,C194,$B$8:$B$507,B194,$A$8:$A$507,"&lt;"&amp;A194))</f>
        <v/>
      </c>
      <c r="I194" s="21">
        <f>IF(OR(H194="",H194=0),"",SUMIFS($G$8:$G$507,$C$8:$C$507,C194,$B$8:$B$507,B194,$A$8:$A$507,H194)/COUNTIFS($C$8:$C$507,C194,$B$8:$B$507,B194,$A$8:$A$507,H194))</f>
        <v/>
      </c>
      <c r="J194" s="32">
        <f>IF(OR(I194="",G194=""),"",G194/I194-1)</f>
        <v/>
      </c>
      <c r="K194" s="21">
        <f>IF(OR(I194="",E194=""),"",(G194-I194)*E194)</f>
        <v/>
      </c>
    </row>
    <row r="195">
      <c r="A195" s="33" t="n"/>
      <c r="B195" s="23" t="n"/>
      <c r="C195" s="23" t="n"/>
      <c r="D195" s="23" t="n"/>
      <c r="E195" s="25" t="n"/>
      <c r="F195" s="24" t="n"/>
      <c r="G195" s="26" t="n"/>
      <c r="H195" s="31">
        <f>IF(OR(A195="",C195=""),"",_xlfn.MAXIFS($A$8:$A$507,$C$8:$C$507,C195,$B$8:$B$507,B195,$A$8:$A$507,"&lt;"&amp;A195))</f>
        <v/>
      </c>
      <c r="I195" s="21">
        <f>IF(OR(H195="",H195=0),"",SUMIFS($G$8:$G$507,$C$8:$C$507,C195,$B$8:$B$507,B195,$A$8:$A$507,H195)/COUNTIFS($C$8:$C$507,C195,$B$8:$B$507,B195,$A$8:$A$507,H195))</f>
        <v/>
      </c>
      <c r="J195" s="32">
        <f>IF(OR(I195="",G195=""),"",G195/I195-1)</f>
        <v/>
      </c>
      <c r="K195" s="21">
        <f>IF(OR(I195="",E195=""),"",(G195-I195)*E195)</f>
        <v/>
      </c>
    </row>
    <row r="196">
      <c r="A196" s="33" t="n"/>
      <c r="B196" s="23" t="n"/>
      <c r="C196" s="23" t="n"/>
      <c r="D196" s="23" t="n"/>
      <c r="E196" s="25" t="n"/>
      <c r="F196" s="24" t="n"/>
      <c r="G196" s="26" t="n"/>
      <c r="H196" s="31">
        <f>IF(OR(A196="",C196=""),"",_xlfn.MAXIFS($A$8:$A$507,$C$8:$C$507,C196,$B$8:$B$507,B196,$A$8:$A$507,"&lt;"&amp;A196))</f>
        <v/>
      </c>
      <c r="I196" s="21">
        <f>IF(OR(H196="",H196=0),"",SUMIFS($G$8:$G$507,$C$8:$C$507,C196,$B$8:$B$507,B196,$A$8:$A$507,H196)/COUNTIFS($C$8:$C$507,C196,$B$8:$B$507,B196,$A$8:$A$507,H196))</f>
        <v/>
      </c>
      <c r="J196" s="32">
        <f>IF(OR(I196="",G196=""),"",G196/I196-1)</f>
        <v/>
      </c>
      <c r="K196" s="21">
        <f>IF(OR(I196="",E196=""),"",(G196-I196)*E196)</f>
        <v/>
      </c>
    </row>
    <row r="197">
      <c r="A197" s="33" t="n"/>
      <c r="B197" s="23" t="n"/>
      <c r="C197" s="23" t="n"/>
      <c r="D197" s="23" t="n"/>
      <c r="E197" s="25" t="n"/>
      <c r="F197" s="24" t="n"/>
      <c r="G197" s="26" t="n"/>
      <c r="H197" s="31">
        <f>IF(OR(A197="",C197=""),"",_xlfn.MAXIFS($A$8:$A$507,$C$8:$C$507,C197,$B$8:$B$507,B197,$A$8:$A$507,"&lt;"&amp;A197))</f>
        <v/>
      </c>
      <c r="I197" s="21">
        <f>IF(OR(H197="",H197=0),"",SUMIFS($G$8:$G$507,$C$8:$C$507,C197,$B$8:$B$507,B197,$A$8:$A$507,H197)/COUNTIFS($C$8:$C$507,C197,$B$8:$B$507,B197,$A$8:$A$507,H197))</f>
        <v/>
      </c>
      <c r="J197" s="32">
        <f>IF(OR(I197="",G197=""),"",G197/I197-1)</f>
        <v/>
      </c>
      <c r="K197" s="21">
        <f>IF(OR(I197="",E197=""),"",(G197-I197)*E197)</f>
        <v/>
      </c>
    </row>
    <row r="198">
      <c r="A198" s="33" t="n"/>
      <c r="B198" s="23" t="n"/>
      <c r="C198" s="23" t="n"/>
      <c r="D198" s="23" t="n"/>
      <c r="E198" s="25" t="n"/>
      <c r="F198" s="24" t="n"/>
      <c r="G198" s="26" t="n"/>
      <c r="H198" s="31">
        <f>IF(OR(A198="",C198=""),"",_xlfn.MAXIFS($A$8:$A$507,$C$8:$C$507,C198,$B$8:$B$507,B198,$A$8:$A$507,"&lt;"&amp;A198))</f>
        <v/>
      </c>
      <c r="I198" s="21">
        <f>IF(OR(H198="",H198=0),"",SUMIFS($G$8:$G$507,$C$8:$C$507,C198,$B$8:$B$507,B198,$A$8:$A$507,H198)/COUNTIFS($C$8:$C$507,C198,$B$8:$B$507,B198,$A$8:$A$507,H198))</f>
        <v/>
      </c>
      <c r="J198" s="32">
        <f>IF(OR(I198="",G198=""),"",G198/I198-1)</f>
        <v/>
      </c>
      <c r="K198" s="21">
        <f>IF(OR(I198="",E198=""),"",(G198-I198)*E198)</f>
        <v/>
      </c>
    </row>
    <row r="199">
      <c r="A199" s="33" t="n"/>
      <c r="B199" s="23" t="n"/>
      <c r="C199" s="23" t="n"/>
      <c r="D199" s="23" t="n"/>
      <c r="E199" s="25" t="n"/>
      <c r="F199" s="24" t="n"/>
      <c r="G199" s="26" t="n"/>
      <c r="H199" s="31">
        <f>IF(OR(A199="",C199=""),"",_xlfn.MAXIFS($A$8:$A$507,$C$8:$C$507,C199,$B$8:$B$507,B199,$A$8:$A$507,"&lt;"&amp;A199))</f>
        <v/>
      </c>
      <c r="I199" s="21">
        <f>IF(OR(H199="",H199=0),"",SUMIFS($G$8:$G$507,$C$8:$C$507,C199,$B$8:$B$507,B199,$A$8:$A$507,H199)/COUNTIFS($C$8:$C$507,C199,$B$8:$B$507,B199,$A$8:$A$507,H199))</f>
        <v/>
      </c>
      <c r="J199" s="32">
        <f>IF(OR(I199="",G199=""),"",G199/I199-1)</f>
        <v/>
      </c>
      <c r="K199" s="21">
        <f>IF(OR(I199="",E199=""),"",(G199-I199)*E199)</f>
        <v/>
      </c>
    </row>
    <row r="200">
      <c r="A200" s="33" t="n"/>
      <c r="B200" s="23" t="n"/>
      <c r="C200" s="23" t="n"/>
      <c r="D200" s="23" t="n"/>
      <c r="E200" s="25" t="n"/>
      <c r="F200" s="24" t="n"/>
      <c r="G200" s="26" t="n"/>
      <c r="H200" s="31">
        <f>IF(OR(A200="",C200=""),"",_xlfn.MAXIFS($A$8:$A$507,$C$8:$C$507,C200,$B$8:$B$507,B200,$A$8:$A$507,"&lt;"&amp;A200))</f>
        <v/>
      </c>
      <c r="I200" s="21">
        <f>IF(OR(H200="",H200=0),"",SUMIFS($G$8:$G$507,$C$8:$C$507,C200,$B$8:$B$507,B200,$A$8:$A$507,H200)/COUNTIFS($C$8:$C$507,C200,$B$8:$B$507,B200,$A$8:$A$507,H200))</f>
        <v/>
      </c>
      <c r="J200" s="32">
        <f>IF(OR(I200="",G200=""),"",G200/I200-1)</f>
        <v/>
      </c>
      <c r="K200" s="21">
        <f>IF(OR(I200="",E200=""),"",(G200-I200)*E200)</f>
        <v/>
      </c>
    </row>
    <row r="201">
      <c r="A201" s="33" t="n"/>
      <c r="B201" s="23" t="n"/>
      <c r="C201" s="23" t="n"/>
      <c r="D201" s="23" t="n"/>
      <c r="E201" s="25" t="n"/>
      <c r="F201" s="24" t="n"/>
      <c r="G201" s="26" t="n"/>
      <c r="H201" s="31">
        <f>IF(OR(A201="",C201=""),"",_xlfn.MAXIFS($A$8:$A$507,$C$8:$C$507,C201,$B$8:$B$507,B201,$A$8:$A$507,"&lt;"&amp;A201))</f>
        <v/>
      </c>
      <c r="I201" s="21">
        <f>IF(OR(H201="",H201=0),"",SUMIFS($G$8:$G$507,$C$8:$C$507,C201,$B$8:$B$507,B201,$A$8:$A$507,H201)/COUNTIFS($C$8:$C$507,C201,$B$8:$B$507,B201,$A$8:$A$507,H201))</f>
        <v/>
      </c>
      <c r="J201" s="32">
        <f>IF(OR(I201="",G201=""),"",G201/I201-1)</f>
        <v/>
      </c>
      <c r="K201" s="21">
        <f>IF(OR(I201="",E201=""),"",(G201-I201)*E201)</f>
        <v/>
      </c>
    </row>
    <row r="202">
      <c r="A202" s="33" t="n"/>
      <c r="B202" s="23" t="n"/>
      <c r="C202" s="23" t="n"/>
      <c r="D202" s="23" t="n"/>
      <c r="E202" s="25" t="n"/>
      <c r="F202" s="24" t="n"/>
      <c r="G202" s="26" t="n"/>
      <c r="H202" s="31">
        <f>IF(OR(A202="",C202=""),"",_xlfn.MAXIFS($A$8:$A$507,$C$8:$C$507,C202,$B$8:$B$507,B202,$A$8:$A$507,"&lt;"&amp;A202))</f>
        <v/>
      </c>
      <c r="I202" s="21">
        <f>IF(OR(H202="",H202=0),"",SUMIFS($G$8:$G$507,$C$8:$C$507,C202,$B$8:$B$507,B202,$A$8:$A$507,H202)/COUNTIFS($C$8:$C$507,C202,$B$8:$B$507,B202,$A$8:$A$507,H202))</f>
        <v/>
      </c>
      <c r="J202" s="32">
        <f>IF(OR(I202="",G202=""),"",G202/I202-1)</f>
        <v/>
      </c>
      <c r="K202" s="21">
        <f>IF(OR(I202="",E202=""),"",(G202-I202)*E202)</f>
        <v/>
      </c>
    </row>
    <row r="203">
      <c r="A203" s="33" t="n"/>
      <c r="B203" s="23" t="n"/>
      <c r="C203" s="23" t="n"/>
      <c r="D203" s="23" t="n"/>
      <c r="E203" s="25" t="n"/>
      <c r="F203" s="24" t="n"/>
      <c r="G203" s="26" t="n"/>
      <c r="H203" s="31">
        <f>IF(OR(A203="",C203=""),"",_xlfn.MAXIFS($A$8:$A$507,$C$8:$C$507,C203,$B$8:$B$507,B203,$A$8:$A$507,"&lt;"&amp;A203))</f>
        <v/>
      </c>
      <c r="I203" s="21">
        <f>IF(OR(H203="",H203=0),"",SUMIFS($G$8:$G$507,$C$8:$C$507,C203,$B$8:$B$507,B203,$A$8:$A$507,H203)/COUNTIFS($C$8:$C$507,C203,$B$8:$B$507,B203,$A$8:$A$507,H203))</f>
        <v/>
      </c>
      <c r="J203" s="32">
        <f>IF(OR(I203="",G203=""),"",G203/I203-1)</f>
        <v/>
      </c>
      <c r="K203" s="21">
        <f>IF(OR(I203="",E203=""),"",(G203-I203)*E203)</f>
        <v/>
      </c>
    </row>
    <row r="204">
      <c r="A204" s="33" t="n"/>
      <c r="B204" s="23" t="n"/>
      <c r="C204" s="23" t="n"/>
      <c r="D204" s="23" t="n"/>
      <c r="E204" s="25" t="n"/>
      <c r="F204" s="24" t="n"/>
      <c r="G204" s="26" t="n"/>
      <c r="H204" s="31">
        <f>IF(OR(A204="",C204=""),"",_xlfn.MAXIFS($A$8:$A$507,$C$8:$C$507,C204,$B$8:$B$507,B204,$A$8:$A$507,"&lt;"&amp;A204))</f>
        <v/>
      </c>
      <c r="I204" s="21">
        <f>IF(OR(H204="",H204=0),"",SUMIFS($G$8:$G$507,$C$8:$C$507,C204,$B$8:$B$507,B204,$A$8:$A$507,H204)/COUNTIFS($C$8:$C$507,C204,$B$8:$B$507,B204,$A$8:$A$507,H204))</f>
        <v/>
      </c>
      <c r="J204" s="32">
        <f>IF(OR(I204="",G204=""),"",G204/I204-1)</f>
        <v/>
      </c>
      <c r="K204" s="21">
        <f>IF(OR(I204="",E204=""),"",(G204-I204)*E204)</f>
        <v/>
      </c>
    </row>
    <row r="205">
      <c r="A205" s="33" t="n"/>
      <c r="B205" s="23" t="n"/>
      <c r="C205" s="23" t="n"/>
      <c r="D205" s="23" t="n"/>
      <c r="E205" s="25" t="n"/>
      <c r="F205" s="24" t="n"/>
      <c r="G205" s="26" t="n"/>
      <c r="H205" s="31">
        <f>IF(OR(A205="",C205=""),"",_xlfn.MAXIFS($A$8:$A$507,$C$8:$C$507,C205,$B$8:$B$507,B205,$A$8:$A$507,"&lt;"&amp;A205))</f>
        <v/>
      </c>
      <c r="I205" s="21">
        <f>IF(OR(H205="",H205=0),"",SUMIFS($G$8:$G$507,$C$8:$C$507,C205,$B$8:$B$507,B205,$A$8:$A$507,H205)/COUNTIFS($C$8:$C$507,C205,$B$8:$B$507,B205,$A$8:$A$507,H205))</f>
        <v/>
      </c>
      <c r="J205" s="32">
        <f>IF(OR(I205="",G205=""),"",G205/I205-1)</f>
        <v/>
      </c>
      <c r="K205" s="21">
        <f>IF(OR(I205="",E205=""),"",(G205-I205)*E205)</f>
        <v/>
      </c>
    </row>
    <row r="206">
      <c r="A206" s="33" t="n"/>
      <c r="B206" s="23" t="n"/>
      <c r="C206" s="23" t="n"/>
      <c r="D206" s="23" t="n"/>
      <c r="E206" s="25" t="n"/>
      <c r="F206" s="24" t="n"/>
      <c r="G206" s="26" t="n"/>
      <c r="H206" s="31">
        <f>IF(OR(A206="",C206=""),"",_xlfn.MAXIFS($A$8:$A$507,$C$8:$C$507,C206,$B$8:$B$507,B206,$A$8:$A$507,"&lt;"&amp;A206))</f>
        <v/>
      </c>
      <c r="I206" s="21">
        <f>IF(OR(H206="",H206=0),"",SUMIFS($G$8:$G$507,$C$8:$C$507,C206,$B$8:$B$507,B206,$A$8:$A$507,H206)/COUNTIFS($C$8:$C$507,C206,$B$8:$B$507,B206,$A$8:$A$507,H206))</f>
        <v/>
      </c>
      <c r="J206" s="32">
        <f>IF(OR(I206="",G206=""),"",G206/I206-1)</f>
        <v/>
      </c>
      <c r="K206" s="21">
        <f>IF(OR(I206="",E206=""),"",(G206-I206)*E206)</f>
        <v/>
      </c>
    </row>
    <row r="207">
      <c r="A207" s="33" t="n"/>
      <c r="B207" s="23" t="n"/>
      <c r="C207" s="23" t="n"/>
      <c r="D207" s="23" t="n"/>
      <c r="E207" s="25" t="n"/>
      <c r="F207" s="24" t="n"/>
      <c r="G207" s="26" t="n"/>
      <c r="H207" s="31">
        <f>IF(OR(A207="",C207=""),"",_xlfn.MAXIFS($A$8:$A$507,$C$8:$C$507,C207,$B$8:$B$507,B207,$A$8:$A$507,"&lt;"&amp;A207))</f>
        <v/>
      </c>
      <c r="I207" s="21">
        <f>IF(OR(H207="",H207=0),"",SUMIFS($G$8:$G$507,$C$8:$C$507,C207,$B$8:$B$507,B207,$A$8:$A$507,H207)/COUNTIFS($C$8:$C$507,C207,$B$8:$B$507,B207,$A$8:$A$507,H207))</f>
        <v/>
      </c>
      <c r="J207" s="32">
        <f>IF(OR(I207="",G207=""),"",G207/I207-1)</f>
        <v/>
      </c>
      <c r="K207" s="21">
        <f>IF(OR(I207="",E207=""),"",(G207-I207)*E207)</f>
        <v/>
      </c>
    </row>
    <row r="208">
      <c r="A208" s="33" t="n"/>
      <c r="B208" s="23" t="n"/>
      <c r="C208" s="23" t="n"/>
      <c r="D208" s="23" t="n"/>
      <c r="E208" s="25" t="n"/>
      <c r="F208" s="24" t="n"/>
      <c r="G208" s="26" t="n"/>
      <c r="H208" s="31">
        <f>IF(OR(A208="",C208=""),"",_xlfn.MAXIFS($A$8:$A$507,$C$8:$C$507,C208,$B$8:$B$507,B208,$A$8:$A$507,"&lt;"&amp;A208))</f>
        <v/>
      </c>
      <c r="I208" s="21">
        <f>IF(OR(H208="",H208=0),"",SUMIFS($G$8:$G$507,$C$8:$C$507,C208,$B$8:$B$507,B208,$A$8:$A$507,H208)/COUNTIFS($C$8:$C$507,C208,$B$8:$B$507,B208,$A$8:$A$507,H208))</f>
        <v/>
      </c>
      <c r="J208" s="32">
        <f>IF(OR(I208="",G208=""),"",G208/I208-1)</f>
        <v/>
      </c>
      <c r="K208" s="21">
        <f>IF(OR(I208="",E208=""),"",(G208-I208)*E208)</f>
        <v/>
      </c>
    </row>
    <row r="209">
      <c r="A209" s="33" t="n"/>
      <c r="B209" s="23" t="n"/>
      <c r="C209" s="23" t="n"/>
      <c r="D209" s="23" t="n"/>
      <c r="E209" s="25" t="n"/>
      <c r="F209" s="24" t="n"/>
      <c r="G209" s="26" t="n"/>
      <c r="H209" s="31">
        <f>IF(OR(A209="",C209=""),"",_xlfn.MAXIFS($A$8:$A$507,$C$8:$C$507,C209,$B$8:$B$507,B209,$A$8:$A$507,"&lt;"&amp;A209))</f>
        <v/>
      </c>
      <c r="I209" s="21">
        <f>IF(OR(H209="",H209=0),"",SUMIFS($G$8:$G$507,$C$8:$C$507,C209,$B$8:$B$507,B209,$A$8:$A$507,H209)/COUNTIFS($C$8:$C$507,C209,$B$8:$B$507,B209,$A$8:$A$507,H209))</f>
        <v/>
      </c>
      <c r="J209" s="32">
        <f>IF(OR(I209="",G209=""),"",G209/I209-1)</f>
        <v/>
      </c>
      <c r="K209" s="21">
        <f>IF(OR(I209="",E209=""),"",(G209-I209)*E209)</f>
        <v/>
      </c>
    </row>
    <row r="210">
      <c r="A210" s="33" t="n"/>
      <c r="B210" s="23" t="n"/>
      <c r="C210" s="23" t="n"/>
      <c r="D210" s="23" t="n"/>
      <c r="E210" s="25" t="n"/>
      <c r="F210" s="24" t="n"/>
      <c r="G210" s="26" t="n"/>
      <c r="H210" s="31">
        <f>IF(OR(A210="",C210=""),"",_xlfn.MAXIFS($A$8:$A$507,$C$8:$C$507,C210,$B$8:$B$507,B210,$A$8:$A$507,"&lt;"&amp;A210))</f>
        <v/>
      </c>
      <c r="I210" s="21">
        <f>IF(OR(H210="",H210=0),"",SUMIFS($G$8:$G$507,$C$8:$C$507,C210,$B$8:$B$507,B210,$A$8:$A$507,H210)/COUNTIFS($C$8:$C$507,C210,$B$8:$B$507,B210,$A$8:$A$507,H210))</f>
        <v/>
      </c>
      <c r="J210" s="32">
        <f>IF(OR(I210="",G210=""),"",G210/I210-1)</f>
        <v/>
      </c>
      <c r="K210" s="21">
        <f>IF(OR(I210="",E210=""),"",(G210-I210)*E210)</f>
        <v/>
      </c>
    </row>
    <row r="211">
      <c r="A211" s="33" t="n"/>
      <c r="B211" s="23" t="n"/>
      <c r="C211" s="23" t="n"/>
      <c r="D211" s="23" t="n"/>
      <c r="E211" s="25" t="n"/>
      <c r="F211" s="24" t="n"/>
      <c r="G211" s="26" t="n"/>
      <c r="H211" s="31">
        <f>IF(OR(A211="",C211=""),"",_xlfn.MAXIFS($A$8:$A$507,$C$8:$C$507,C211,$B$8:$B$507,B211,$A$8:$A$507,"&lt;"&amp;A211))</f>
        <v/>
      </c>
      <c r="I211" s="21">
        <f>IF(OR(H211="",H211=0),"",SUMIFS($G$8:$G$507,$C$8:$C$507,C211,$B$8:$B$507,B211,$A$8:$A$507,H211)/COUNTIFS($C$8:$C$507,C211,$B$8:$B$507,B211,$A$8:$A$507,H211))</f>
        <v/>
      </c>
      <c r="J211" s="32">
        <f>IF(OR(I211="",G211=""),"",G211/I211-1)</f>
        <v/>
      </c>
      <c r="K211" s="21">
        <f>IF(OR(I211="",E211=""),"",(G211-I211)*E211)</f>
        <v/>
      </c>
    </row>
    <row r="212">
      <c r="A212" s="33" t="n"/>
      <c r="B212" s="23" t="n"/>
      <c r="C212" s="23" t="n"/>
      <c r="D212" s="23" t="n"/>
      <c r="E212" s="25" t="n"/>
      <c r="F212" s="24" t="n"/>
      <c r="G212" s="26" t="n"/>
      <c r="H212" s="31">
        <f>IF(OR(A212="",C212=""),"",_xlfn.MAXIFS($A$8:$A$507,$C$8:$C$507,C212,$B$8:$B$507,B212,$A$8:$A$507,"&lt;"&amp;A212))</f>
        <v/>
      </c>
      <c r="I212" s="21">
        <f>IF(OR(H212="",H212=0),"",SUMIFS($G$8:$G$507,$C$8:$C$507,C212,$B$8:$B$507,B212,$A$8:$A$507,H212)/COUNTIFS($C$8:$C$507,C212,$B$8:$B$507,B212,$A$8:$A$507,H212))</f>
        <v/>
      </c>
      <c r="J212" s="32">
        <f>IF(OR(I212="",G212=""),"",G212/I212-1)</f>
        <v/>
      </c>
      <c r="K212" s="21">
        <f>IF(OR(I212="",E212=""),"",(G212-I212)*E212)</f>
        <v/>
      </c>
    </row>
    <row r="213">
      <c r="A213" s="33" t="n"/>
      <c r="B213" s="23" t="n"/>
      <c r="C213" s="23" t="n"/>
      <c r="D213" s="23" t="n"/>
      <c r="E213" s="25" t="n"/>
      <c r="F213" s="24" t="n"/>
      <c r="G213" s="26" t="n"/>
      <c r="H213" s="31">
        <f>IF(OR(A213="",C213=""),"",_xlfn.MAXIFS($A$8:$A$507,$C$8:$C$507,C213,$B$8:$B$507,B213,$A$8:$A$507,"&lt;"&amp;A213))</f>
        <v/>
      </c>
      <c r="I213" s="21">
        <f>IF(OR(H213="",H213=0),"",SUMIFS($G$8:$G$507,$C$8:$C$507,C213,$B$8:$B$507,B213,$A$8:$A$507,H213)/COUNTIFS($C$8:$C$507,C213,$B$8:$B$507,B213,$A$8:$A$507,H213))</f>
        <v/>
      </c>
      <c r="J213" s="32">
        <f>IF(OR(I213="",G213=""),"",G213/I213-1)</f>
        <v/>
      </c>
      <c r="K213" s="21">
        <f>IF(OR(I213="",E213=""),"",(G213-I213)*E213)</f>
        <v/>
      </c>
    </row>
    <row r="214">
      <c r="A214" s="33" t="n"/>
      <c r="B214" s="23" t="n"/>
      <c r="C214" s="23" t="n"/>
      <c r="D214" s="23" t="n"/>
      <c r="E214" s="25" t="n"/>
      <c r="F214" s="24" t="n"/>
      <c r="G214" s="26" t="n"/>
      <c r="H214" s="31">
        <f>IF(OR(A214="",C214=""),"",_xlfn.MAXIFS($A$8:$A$507,$C$8:$C$507,C214,$B$8:$B$507,B214,$A$8:$A$507,"&lt;"&amp;A214))</f>
        <v/>
      </c>
      <c r="I214" s="21">
        <f>IF(OR(H214="",H214=0),"",SUMIFS($G$8:$G$507,$C$8:$C$507,C214,$B$8:$B$507,B214,$A$8:$A$507,H214)/COUNTIFS($C$8:$C$507,C214,$B$8:$B$507,B214,$A$8:$A$507,H214))</f>
        <v/>
      </c>
      <c r="J214" s="32">
        <f>IF(OR(I214="",G214=""),"",G214/I214-1)</f>
        <v/>
      </c>
      <c r="K214" s="21">
        <f>IF(OR(I214="",E214=""),"",(G214-I214)*E214)</f>
        <v/>
      </c>
    </row>
    <row r="215">
      <c r="A215" s="33" t="n"/>
      <c r="B215" s="23" t="n"/>
      <c r="C215" s="23" t="n"/>
      <c r="D215" s="23" t="n"/>
      <c r="E215" s="25" t="n"/>
      <c r="F215" s="24" t="n"/>
      <c r="G215" s="26" t="n"/>
      <c r="H215" s="31">
        <f>IF(OR(A215="",C215=""),"",_xlfn.MAXIFS($A$8:$A$507,$C$8:$C$507,C215,$B$8:$B$507,B215,$A$8:$A$507,"&lt;"&amp;A215))</f>
        <v/>
      </c>
      <c r="I215" s="21">
        <f>IF(OR(H215="",H215=0),"",SUMIFS($G$8:$G$507,$C$8:$C$507,C215,$B$8:$B$507,B215,$A$8:$A$507,H215)/COUNTIFS($C$8:$C$507,C215,$B$8:$B$507,B215,$A$8:$A$507,H215))</f>
        <v/>
      </c>
      <c r="J215" s="32">
        <f>IF(OR(I215="",G215=""),"",G215/I215-1)</f>
        <v/>
      </c>
      <c r="K215" s="21">
        <f>IF(OR(I215="",E215=""),"",(G215-I215)*E215)</f>
        <v/>
      </c>
    </row>
    <row r="216">
      <c r="A216" s="33" t="n"/>
      <c r="B216" s="23" t="n"/>
      <c r="C216" s="23" t="n"/>
      <c r="D216" s="23" t="n"/>
      <c r="E216" s="25" t="n"/>
      <c r="F216" s="24" t="n"/>
      <c r="G216" s="26" t="n"/>
      <c r="H216" s="31">
        <f>IF(OR(A216="",C216=""),"",_xlfn.MAXIFS($A$8:$A$507,$C$8:$C$507,C216,$B$8:$B$507,B216,$A$8:$A$507,"&lt;"&amp;A216))</f>
        <v/>
      </c>
      <c r="I216" s="21">
        <f>IF(OR(H216="",H216=0),"",SUMIFS($G$8:$G$507,$C$8:$C$507,C216,$B$8:$B$507,B216,$A$8:$A$507,H216)/COUNTIFS($C$8:$C$507,C216,$B$8:$B$507,B216,$A$8:$A$507,H216))</f>
        <v/>
      </c>
      <c r="J216" s="32">
        <f>IF(OR(I216="",G216=""),"",G216/I216-1)</f>
        <v/>
      </c>
      <c r="K216" s="21">
        <f>IF(OR(I216="",E216=""),"",(G216-I216)*E216)</f>
        <v/>
      </c>
    </row>
    <row r="217">
      <c r="A217" s="33" t="n"/>
      <c r="B217" s="23" t="n"/>
      <c r="C217" s="23" t="n"/>
      <c r="D217" s="23" t="n"/>
      <c r="E217" s="25" t="n"/>
      <c r="F217" s="24" t="n"/>
      <c r="G217" s="26" t="n"/>
      <c r="H217" s="31">
        <f>IF(OR(A217="",C217=""),"",_xlfn.MAXIFS($A$8:$A$507,$C$8:$C$507,C217,$B$8:$B$507,B217,$A$8:$A$507,"&lt;"&amp;A217))</f>
        <v/>
      </c>
      <c r="I217" s="21">
        <f>IF(OR(H217="",H217=0),"",SUMIFS($G$8:$G$507,$C$8:$C$507,C217,$B$8:$B$507,B217,$A$8:$A$507,H217)/COUNTIFS($C$8:$C$507,C217,$B$8:$B$507,B217,$A$8:$A$507,H217))</f>
        <v/>
      </c>
      <c r="J217" s="32">
        <f>IF(OR(I217="",G217=""),"",G217/I217-1)</f>
        <v/>
      </c>
      <c r="K217" s="21">
        <f>IF(OR(I217="",E217=""),"",(G217-I217)*E217)</f>
        <v/>
      </c>
    </row>
    <row r="218">
      <c r="A218" s="33" t="n"/>
      <c r="B218" s="23" t="n"/>
      <c r="C218" s="23" t="n"/>
      <c r="D218" s="23" t="n"/>
      <c r="E218" s="25" t="n"/>
      <c r="F218" s="24" t="n"/>
      <c r="G218" s="26" t="n"/>
      <c r="H218" s="31">
        <f>IF(OR(A218="",C218=""),"",_xlfn.MAXIFS($A$8:$A$507,$C$8:$C$507,C218,$B$8:$B$507,B218,$A$8:$A$507,"&lt;"&amp;A218))</f>
        <v/>
      </c>
      <c r="I218" s="21">
        <f>IF(OR(H218="",H218=0),"",SUMIFS($G$8:$G$507,$C$8:$C$507,C218,$B$8:$B$507,B218,$A$8:$A$507,H218)/COUNTIFS($C$8:$C$507,C218,$B$8:$B$507,B218,$A$8:$A$507,H218))</f>
        <v/>
      </c>
      <c r="J218" s="32">
        <f>IF(OR(I218="",G218=""),"",G218/I218-1)</f>
        <v/>
      </c>
      <c r="K218" s="21">
        <f>IF(OR(I218="",E218=""),"",(G218-I218)*E218)</f>
        <v/>
      </c>
    </row>
    <row r="219">
      <c r="A219" s="33" t="n"/>
      <c r="B219" s="23" t="n"/>
      <c r="C219" s="23" t="n"/>
      <c r="D219" s="23" t="n"/>
      <c r="E219" s="25" t="n"/>
      <c r="F219" s="24" t="n"/>
      <c r="G219" s="26" t="n"/>
      <c r="H219" s="31">
        <f>IF(OR(A219="",C219=""),"",_xlfn.MAXIFS($A$8:$A$507,$C$8:$C$507,C219,$B$8:$B$507,B219,$A$8:$A$507,"&lt;"&amp;A219))</f>
        <v/>
      </c>
      <c r="I219" s="21">
        <f>IF(OR(H219="",H219=0),"",SUMIFS($G$8:$G$507,$C$8:$C$507,C219,$B$8:$B$507,B219,$A$8:$A$507,H219)/COUNTIFS($C$8:$C$507,C219,$B$8:$B$507,B219,$A$8:$A$507,H219))</f>
        <v/>
      </c>
      <c r="J219" s="32">
        <f>IF(OR(I219="",G219=""),"",G219/I219-1)</f>
        <v/>
      </c>
      <c r="K219" s="21">
        <f>IF(OR(I219="",E219=""),"",(G219-I219)*E219)</f>
        <v/>
      </c>
    </row>
    <row r="220">
      <c r="A220" s="33" t="n"/>
      <c r="B220" s="23" t="n"/>
      <c r="C220" s="23" t="n"/>
      <c r="D220" s="23" t="n"/>
      <c r="E220" s="25" t="n"/>
      <c r="F220" s="24" t="n"/>
      <c r="G220" s="26" t="n"/>
      <c r="H220" s="31">
        <f>IF(OR(A220="",C220=""),"",_xlfn.MAXIFS($A$8:$A$507,$C$8:$C$507,C220,$B$8:$B$507,B220,$A$8:$A$507,"&lt;"&amp;A220))</f>
        <v/>
      </c>
      <c r="I220" s="21">
        <f>IF(OR(H220="",H220=0),"",SUMIFS($G$8:$G$507,$C$8:$C$507,C220,$B$8:$B$507,B220,$A$8:$A$507,H220)/COUNTIFS($C$8:$C$507,C220,$B$8:$B$507,B220,$A$8:$A$507,H220))</f>
        <v/>
      </c>
      <c r="J220" s="32">
        <f>IF(OR(I220="",G220=""),"",G220/I220-1)</f>
        <v/>
      </c>
      <c r="K220" s="21">
        <f>IF(OR(I220="",E220=""),"",(G220-I220)*E220)</f>
        <v/>
      </c>
    </row>
    <row r="221">
      <c r="A221" s="33" t="n"/>
      <c r="B221" s="23" t="n"/>
      <c r="C221" s="23" t="n"/>
      <c r="D221" s="23" t="n"/>
      <c r="E221" s="25" t="n"/>
      <c r="F221" s="24" t="n"/>
      <c r="G221" s="26" t="n"/>
      <c r="H221" s="31">
        <f>IF(OR(A221="",C221=""),"",_xlfn.MAXIFS($A$8:$A$507,$C$8:$C$507,C221,$B$8:$B$507,B221,$A$8:$A$507,"&lt;"&amp;A221))</f>
        <v/>
      </c>
      <c r="I221" s="21">
        <f>IF(OR(H221="",H221=0),"",SUMIFS($G$8:$G$507,$C$8:$C$507,C221,$B$8:$B$507,B221,$A$8:$A$507,H221)/COUNTIFS($C$8:$C$507,C221,$B$8:$B$507,B221,$A$8:$A$507,H221))</f>
        <v/>
      </c>
      <c r="J221" s="32">
        <f>IF(OR(I221="",G221=""),"",G221/I221-1)</f>
        <v/>
      </c>
      <c r="K221" s="21">
        <f>IF(OR(I221="",E221=""),"",(G221-I221)*E221)</f>
        <v/>
      </c>
    </row>
    <row r="222">
      <c r="A222" s="33" t="n"/>
      <c r="B222" s="23" t="n"/>
      <c r="C222" s="23" t="n"/>
      <c r="D222" s="23" t="n"/>
      <c r="E222" s="25" t="n"/>
      <c r="F222" s="24" t="n"/>
      <c r="G222" s="26" t="n"/>
      <c r="H222" s="31">
        <f>IF(OR(A222="",C222=""),"",_xlfn.MAXIFS($A$8:$A$507,$C$8:$C$507,C222,$B$8:$B$507,B222,$A$8:$A$507,"&lt;"&amp;A222))</f>
        <v/>
      </c>
      <c r="I222" s="21">
        <f>IF(OR(H222="",H222=0),"",SUMIFS($G$8:$G$507,$C$8:$C$507,C222,$B$8:$B$507,B222,$A$8:$A$507,H222)/COUNTIFS($C$8:$C$507,C222,$B$8:$B$507,B222,$A$8:$A$507,H222))</f>
        <v/>
      </c>
      <c r="J222" s="32">
        <f>IF(OR(I222="",G222=""),"",G222/I222-1)</f>
        <v/>
      </c>
      <c r="K222" s="21">
        <f>IF(OR(I222="",E222=""),"",(G222-I222)*E222)</f>
        <v/>
      </c>
    </row>
    <row r="223">
      <c r="A223" s="33" t="n"/>
      <c r="B223" s="23" t="n"/>
      <c r="C223" s="23" t="n"/>
      <c r="D223" s="23" t="n"/>
      <c r="E223" s="25" t="n"/>
      <c r="F223" s="24" t="n"/>
      <c r="G223" s="26" t="n"/>
      <c r="H223" s="31">
        <f>IF(OR(A223="",C223=""),"",_xlfn.MAXIFS($A$8:$A$507,$C$8:$C$507,C223,$B$8:$B$507,B223,$A$8:$A$507,"&lt;"&amp;A223))</f>
        <v/>
      </c>
      <c r="I223" s="21">
        <f>IF(OR(H223="",H223=0),"",SUMIFS($G$8:$G$507,$C$8:$C$507,C223,$B$8:$B$507,B223,$A$8:$A$507,H223)/COUNTIFS($C$8:$C$507,C223,$B$8:$B$507,B223,$A$8:$A$507,H223))</f>
        <v/>
      </c>
      <c r="J223" s="32">
        <f>IF(OR(I223="",G223=""),"",G223/I223-1)</f>
        <v/>
      </c>
      <c r="K223" s="21">
        <f>IF(OR(I223="",E223=""),"",(G223-I223)*E223)</f>
        <v/>
      </c>
    </row>
    <row r="224">
      <c r="A224" s="33" t="n"/>
      <c r="B224" s="23" t="n"/>
      <c r="C224" s="23" t="n"/>
      <c r="D224" s="23" t="n"/>
      <c r="E224" s="25" t="n"/>
      <c r="F224" s="24" t="n"/>
      <c r="G224" s="26" t="n"/>
      <c r="H224" s="31">
        <f>IF(OR(A224="",C224=""),"",_xlfn.MAXIFS($A$8:$A$507,$C$8:$C$507,C224,$B$8:$B$507,B224,$A$8:$A$507,"&lt;"&amp;A224))</f>
        <v/>
      </c>
      <c r="I224" s="21">
        <f>IF(OR(H224="",H224=0),"",SUMIFS($G$8:$G$507,$C$8:$C$507,C224,$B$8:$B$507,B224,$A$8:$A$507,H224)/COUNTIFS($C$8:$C$507,C224,$B$8:$B$507,B224,$A$8:$A$507,H224))</f>
        <v/>
      </c>
      <c r="J224" s="32">
        <f>IF(OR(I224="",G224=""),"",G224/I224-1)</f>
        <v/>
      </c>
      <c r="K224" s="21">
        <f>IF(OR(I224="",E224=""),"",(G224-I224)*E224)</f>
        <v/>
      </c>
    </row>
    <row r="225">
      <c r="A225" s="33" t="n"/>
      <c r="B225" s="23" t="n"/>
      <c r="C225" s="23" t="n"/>
      <c r="D225" s="23" t="n"/>
      <c r="E225" s="25" t="n"/>
      <c r="F225" s="24" t="n"/>
      <c r="G225" s="26" t="n"/>
      <c r="H225" s="31">
        <f>IF(OR(A225="",C225=""),"",_xlfn.MAXIFS($A$8:$A$507,$C$8:$C$507,C225,$B$8:$B$507,B225,$A$8:$A$507,"&lt;"&amp;A225))</f>
        <v/>
      </c>
      <c r="I225" s="21">
        <f>IF(OR(H225="",H225=0),"",SUMIFS($G$8:$G$507,$C$8:$C$507,C225,$B$8:$B$507,B225,$A$8:$A$507,H225)/COUNTIFS($C$8:$C$507,C225,$B$8:$B$507,B225,$A$8:$A$507,H225))</f>
        <v/>
      </c>
      <c r="J225" s="32">
        <f>IF(OR(I225="",G225=""),"",G225/I225-1)</f>
        <v/>
      </c>
      <c r="K225" s="21">
        <f>IF(OR(I225="",E225=""),"",(G225-I225)*E225)</f>
        <v/>
      </c>
    </row>
    <row r="226">
      <c r="A226" s="33" t="n"/>
      <c r="B226" s="23" t="n"/>
      <c r="C226" s="23" t="n"/>
      <c r="D226" s="23" t="n"/>
      <c r="E226" s="25" t="n"/>
      <c r="F226" s="24" t="n"/>
      <c r="G226" s="26" t="n"/>
      <c r="H226" s="31">
        <f>IF(OR(A226="",C226=""),"",_xlfn.MAXIFS($A$8:$A$507,$C$8:$C$507,C226,$B$8:$B$507,B226,$A$8:$A$507,"&lt;"&amp;A226))</f>
        <v/>
      </c>
      <c r="I226" s="21">
        <f>IF(OR(H226="",H226=0),"",SUMIFS($G$8:$G$507,$C$8:$C$507,C226,$B$8:$B$507,B226,$A$8:$A$507,H226)/COUNTIFS($C$8:$C$507,C226,$B$8:$B$507,B226,$A$8:$A$507,H226))</f>
        <v/>
      </c>
      <c r="J226" s="32">
        <f>IF(OR(I226="",G226=""),"",G226/I226-1)</f>
        <v/>
      </c>
      <c r="K226" s="21">
        <f>IF(OR(I226="",E226=""),"",(G226-I226)*E226)</f>
        <v/>
      </c>
    </row>
    <row r="227">
      <c r="A227" s="33" t="n"/>
      <c r="B227" s="23" t="n"/>
      <c r="C227" s="23" t="n"/>
      <c r="D227" s="23" t="n"/>
      <c r="E227" s="25" t="n"/>
      <c r="F227" s="24" t="n"/>
      <c r="G227" s="26" t="n"/>
      <c r="H227" s="31">
        <f>IF(OR(A227="",C227=""),"",_xlfn.MAXIFS($A$8:$A$507,$C$8:$C$507,C227,$B$8:$B$507,B227,$A$8:$A$507,"&lt;"&amp;A227))</f>
        <v/>
      </c>
      <c r="I227" s="21">
        <f>IF(OR(H227="",H227=0),"",SUMIFS($G$8:$G$507,$C$8:$C$507,C227,$B$8:$B$507,B227,$A$8:$A$507,H227)/COUNTIFS($C$8:$C$507,C227,$B$8:$B$507,B227,$A$8:$A$507,H227))</f>
        <v/>
      </c>
      <c r="J227" s="32">
        <f>IF(OR(I227="",G227=""),"",G227/I227-1)</f>
        <v/>
      </c>
      <c r="K227" s="21">
        <f>IF(OR(I227="",E227=""),"",(G227-I227)*E227)</f>
        <v/>
      </c>
    </row>
    <row r="228">
      <c r="A228" s="33" t="n"/>
      <c r="B228" s="23" t="n"/>
      <c r="C228" s="23" t="n"/>
      <c r="D228" s="23" t="n"/>
      <c r="E228" s="25" t="n"/>
      <c r="F228" s="24" t="n"/>
      <c r="G228" s="26" t="n"/>
      <c r="H228" s="31">
        <f>IF(OR(A228="",C228=""),"",_xlfn.MAXIFS($A$8:$A$507,$C$8:$C$507,C228,$B$8:$B$507,B228,$A$8:$A$507,"&lt;"&amp;A228))</f>
        <v/>
      </c>
      <c r="I228" s="21">
        <f>IF(OR(H228="",H228=0),"",SUMIFS($G$8:$G$507,$C$8:$C$507,C228,$B$8:$B$507,B228,$A$8:$A$507,H228)/COUNTIFS($C$8:$C$507,C228,$B$8:$B$507,B228,$A$8:$A$507,H228))</f>
        <v/>
      </c>
      <c r="J228" s="32">
        <f>IF(OR(I228="",G228=""),"",G228/I228-1)</f>
        <v/>
      </c>
      <c r="K228" s="21">
        <f>IF(OR(I228="",E228=""),"",(G228-I228)*E228)</f>
        <v/>
      </c>
    </row>
    <row r="229">
      <c r="A229" s="33" t="n"/>
      <c r="B229" s="23" t="n"/>
      <c r="C229" s="23" t="n"/>
      <c r="D229" s="23" t="n"/>
      <c r="E229" s="25" t="n"/>
      <c r="F229" s="24" t="n"/>
      <c r="G229" s="26" t="n"/>
      <c r="H229" s="31">
        <f>IF(OR(A229="",C229=""),"",_xlfn.MAXIFS($A$8:$A$507,$C$8:$C$507,C229,$B$8:$B$507,B229,$A$8:$A$507,"&lt;"&amp;A229))</f>
        <v/>
      </c>
      <c r="I229" s="21">
        <f>IF(OR(H229="",H229=0),"",SUMIFS($G$8:$G$507,$C$8:$C$507,C229,$B$8:$B$507,B229,$A$8:$A$507,H229)/COUNTIFS($C$8:$C$507,C229,$B$8:$B$507,B229,$A$8:$A$507,H229))</f>
        <v/>
      </c>
      <c r="J229" s="32">
        <f>IF(OR(I229="",G229=""),"",G229/I229-1)</f>
        <v/>
      </c>
      <c r="K229" s="21">
        <f>IF(OR(I229="",E229=""),"",(G229-I229)*E229)</f>
        <v/>
      </c>
    </row>
    <row r="230">
      <c r="A230" s="33" t="n"/>
      <c r="B230" s="23" t="n"/>
      <c r="C230" s="23" t="n"/>
      <c r="D230" s="23" t="n"/>
      <c r="E230" s="25" t="n"/>
      <c r="F230" s="24" t="n"/>
      <c r="G230" s="26" t="n"/>
      <c r="H230" s="31">
        <f>IF(OR(A230="",C230=""),"",_xlfn.MAXIFS($A$8:$A$507,$C$8:$C$507,C230,$B$8:$B$507,B230,$A$8:$A$507,"&lt;"&amp;A230))</f>
        <v/>
      </c>
      <c r="I230" s="21">
        <f>IF(OR(H230="",H230=0),"",SUMIFS($G$8:$G$507,$C$8:$C$507,C230,$B$8:$B$507,B230,$A$8:$A$507,H230)/COUNTIFS($C$8:$C$507,C230,$B$8:$B$507,B230,$A$8:$A$507,H230))</f>
        <v/>
      </c>
      <c r="J230" s="32">
        <f>IF(OR(I230="",G230=""),"",G230/I230-1)</f>
        <v/>
      </c>
      <c r="K230" s="21">
        <f>IF(OR(I230="",E230=""),"",(G230-I230)*E230)</f>
        <v/>
      </c>
    </row>
    <row r="231">
      <c r="A231" s="33" t="n"/>
      <c r="B231" s="23" t="n"/>
      <c r="C231" s="23" t="n"/>
      <c r="D231" s="23" t="n"/>
      <c r="E231" s="25" t="n"/>
      <c r="F231" s="24" t="n"/>
      <c r="G231" s="26" t="n"/>
      <c r="H231" s="31">
        <f>IF(OR(A231="",C231=""),"",_xlfn.MAXIFS($A$8:$A$507,$C$8:$C$507,C231,$B$8:$B$507,B231,$A$8:$A$507,"&lt;"&amp;A231))</f>
        <v/>
      </c>
      <c r="I231" s="21">
        <f>IF(OR(H231="",H231=0),"",SUMIFS($G$8:$G$507,$C$8:$C$507,C231,$B$8:$B$507,B231,$A$8:$A$507,H231)/COUNTIFS($C$8:$C$507,C231,$B$8:$B$507,B231,$A$8:$A$507,H231))</f>
        <v/>
      </c>
      <c r="J231" s="32">
        <f>IF(OR(I231="",G231=""),"",G231/I231-1)</f>
        <v/>
      </c>
      <c r="K231" s="21">
        <f>IF(OR(I231="",E231=""),"",(G231-I231)*E231)</f>
        <v/>
      </c>
    </row>
    <row r="232">
      <c r="A232" s="33" t="n"/>
      <c r="B232" s="23" t="n"/>
      <c r="C232" s="23" t="n"/>
      <c r="D232" s="23" t="n"/>
      <c r="E232" s="25" t="n"/>
      <c r="F232" s="24" t="n"/>
      <c r="G232" s="26" t="n"/>
      <c r="H232" s="31">
        <f>IF(OR(A232="",C232=""),"",_xlfn.MAXIFS($A$8:$A$507,$C$8:$C$507,C232,$B$8:$B$507,B232,$A$8:$A$507,"&lt;"&amp;A232))</f>
        <v/>
      </c>
      <c r="I232" s="21">
        <f>IF(OR(H232="",H232=0),"",SUMIFS($G$8:$G$507,$C$8:$C$507,C232,$B$8:$B$507,B232,$A$8:$A$507,H232)/COUNTIFS($C$8:$C$507,C232,$B$8:$B$507,B232,$A$8:$A$507,H232))</f>
        <v/>
      </c>
      <c r="J232" s="32">
        <f>IF(OR(I232="",G232=""),"",G232/I232-1)</f>
        <v/>
      </c>
      <c r="K232" s="21">
        <f>IF(OR(I232="",E232=""),"",(G232-I232)*E232)</f>
        <v/>
      </c>
    </row>
    <row r="233">
      <c r="A233" s="33" t="n"/>
      <c r="B233" s="23" t="n"/>
      <c r="C233" s="23" t="n"/>
      <c r="D233" s="23" t="n"/>
      <c r="E233" s="25" t="n"/>
      <c r="F233" s="24" t="n"/>
      <c r="G233" s="26" t="n"/>
      <c r="H233" s="31">
        <f>IF(OR(A233="",C233=""),"",_xlfn.MAXIFS($A$8:$A$507,$C$8:$C$507,C233,$B$8:$B$507,B233,$A$8:$A$507,"&lt;"&amp;A233))</f>
        <v/>
      </c>
      <c r="I233" s="21">
        <f>IF(OR(H233="",H233=0),"",SUMIFS($G$8:$G$507,$C$8:$C$507,C233,$B$8:$B$507,B233,$A$8:$A$507,H233)/COUNTIFS($C$8:$C$507,C233,$B$8:$B$507,B233,$A$8:$A$507,H233))</f>
        <v/>
      </c>
      <c r="J233" s="32">
        <f>IF(OR(I233="",G233=""),"",G233/I233-1)</f>
        <v/>
      </c>
      <c r="K233" s="21">
        <f>IF(OR(I233="",E233=""),"",(G233-I233)*E233)</f>
        <v/>
      </c>
    </row>
    <row r="234">
      <c r="A234" s="33" t="n"/>
      <c r="B234" s="23" t="n"/>
      <c r="C234" s="23" t="n"/>
      <c r="D234" s="23" t="n"/>
      <c r="E234" s="25" t="n"/>
      <c r="F234" s="24" t="n"/>
      <c r="G234" s="26" t="n"/>
      <c r="H234" s="31">
        <f>IF(OR(A234="",C234=""),"",_xlfn.MAXIFS($A$8:$A$507,$C$8:$C$507,C234,$B$8:$B$507,B234,$A$8:$A$507,"&lt;"&amp;A234))</f>
        <v/>
      </c>
      <c r="I234" s="21">
        <f>IF(OR(H234="",H234=0),"",SUMIFS($G$8:$G$507,$C$8:$C$507,C234,$B$8:$B$507,B234,$A$8:$A$507,H234)/COUNTIFS($C$8:$C$507,C234,$B$8:$B$507,B234,$A$8:$A$507,H234))</f>
        <v/>
      </c>
      <c r="J234" s="32">
        <f>IF(OR(I234="",G234=""),"",G234/I234-1)</f>
        <v/>
      </c>
      <c r="K234" s="21">
        <f>IF(OR(I234="",E234=""),"",(G234-I234)*E234)</f>
        <v/>
      </c>
    </row>
    <row r="235">
      <c r="A235" s="33" t="n"/>
      <c r="B235" s="23" t="n"/>
      <c r="C235" s="23" t="n"/>
      <c r="D235" s="23" t="n"/>
      <c r="E235" s="25" t="n"/>
      <c r="F235" s="24" t="n"/>
      <c r="G235" s="26" t="n"/>
      <c r="H235" s="31">
        <f>IF(OR(A235="",C235=""),"",_xlfn.MAXIFS($A$8:$A$507,$C$8:$C$507,C235,$B$8:$B$507,B235,$A$8:$A$507,"&lt;"&amp;A235))</f>
        <v/>
      </c>
      <c r="I235" s="21">
        <f>IF(OR(H235="",H235=0),"",SUMIFS($G$8:$G$507,$C$8:$C$507,C235,$B$8:$B$507,B235,$A$8:$A$507,H235)/COUNTIFS($C$8:$C$507,C235,$B$8:$B$507,B235,$A$8:$A$507,H235))</f>
        <v/>
      </c>
      <c r="J235" s="32">
        <f>IF(OR(I235="",G235=""),"",G235/I235-1)</f>
        <v/>
      </c>
      <c r="K235" s="21">
        <f>IF(OR(I235="",E235=""),"",(G235-I235)*E235)</f>
        <v/>
      </c>
    </row>
    <row r="236">
      <c r="A236" s="33" t="n"/>
      <c r="B236" s="23" t="n"/>
      <c r="C236" s="23" t="n"/>
      <c r="D236" s="23" t="n"/>
      <c r="E236" s="25" t="n"/>
      <c r="F236" s="24" t="n"/>
      <c r="G236" s="26" t="n"/>
      <c r="H236" s="31">
        <f>IF(OR(A236="",C236=""),"",_xlfn.MAXIFS($A$8:$A$507,$C$8:$C$507,C236,$B$8:$B$507,B236,$A$8:$A$507,"&lt;"&amp;A236))</f>
        <v/>
      </c>
      <c r="I236" s="21">
        <f>IF(OR(H236="",H236=0),"",SUMIFS($G$8:$G$507,$C$8:$C$507,C236,$B$8:$B$507,B236,$A$8:$A$507,H236)/COUNTIFS($C$8:$C$507,C236,$B$8:$B$507,B236,$A$8:$A$507,H236))</f>
        <v/>
      </c>
      <c r="J236" s="32">
        <f>IF(OR(I236="",G236=""),"",G236/I236-1)</f>
        <v/>
      </c>
      <c r="K236" s="21">
        <f>IF(OR(I236="",E236=""),"",(G236-I236)*E236)</f>
        <v/>
      </c>
    </row>
    <row r="237">
      <c r="A237" s="33" t="n"/>
      <c r="B237" s="23" t="n"/>
      <c r="C237" s="23" t="n"/>
      <c r="D237" s="23" t="n"/>
      <c r="E237" s="25" t="n"/>
      <c r="F237" s="24" t="n"/>
      <c r="G237" s="26" t="n"/>
      <c r="H237" s="31">
        <f>IF(OR(A237="",C237=""),"",_xlfn.MAXIFS($A$8:$A$507,$C$8:$C$507,C237,$B$8:$B$507,B237,$A$8:$A$507,"&lt;"&amp;A237))</f>
        <v/>
      </c>
      <c r="I237" s="21">
        <f>IF(OR(H237="",H237=0),"",SUMIFS($G$8:$G$507,$C$8:$C$507,C237,$B$8:$B$507,B237,$A$8:$A$507,H237)/COUNTIFS($C$8:$C$507,C237,$B$8:$B$507,B237,$A$8:$A$507,H237))</f>
        <v/>
      </c>
      <c r="J237" s="32">
        <f>IF(OR(I237="",G237=""),"",G237/I237-1)</f>
        <v/>
      </c>
      <c r="K237" s="21">
        <f>IF(OR(I237="",E237=""),"",(G237-I237)*E237)</f>
        <v/>
      </c>
    </row>
    <row r="238">
      <c r="A238" s="33" t="n"/>
      <c r="B238" s="23" t="n"/>
      <c r="C238" s="23" t="n"/>
      <c r="D238" s="23" t="n"/>
      <c r="E238" s="25" t="n"/>
      <c r="F238" s="24" t="n"/>
      <c r="G238" s="26" t="n"/>
      <c r="H238" s="31">
        <f>IF(OR(A238="",C238=""),"",_xlfn.MAXIFS($A$8:$A$507,$C$8:$C$507,C238,$B$8:$B$507,B238,$A$8:$A$507,"&lt;"&amp;A238))</f>
        <v/>
      </c>
      <c r="I238" s="21">
        <f>IF(OR(H238="",H238=0),"",SUMIFS($G$8:$G$507,$C$8:$C$507,C238,$B$8:$B$507,B238,$A$8:$A$507,H238)/COUNTIFS($C$8:$C$507,C238,$B$8:$B$507,B238,$A$8:$A$507,H238))</f>
        <v/>
      </c>
      <c r="J238" s="32">
        <f>IF(OR(I238="",G238=""),"",G238/I238-1)</f>
        <v/>
      </c>
      <c r="K238" s="21">
        <f>IF(OR(I238="",E238=""),"",(G238-I238)*E238)</f>
        <v/>
      </c>
    </row>
    <row r="239">
      <c r="A239" s="33" t="n"/>
      <c r="B239" s="23" t="n"/>
      <c r="C239" s="23" t="n"/>
      <c r="D239" s="23" t="n"/>
      <c r="E239" s="25" t="n"/>
      <c r="F239" s="24" t="n"/>
      <c r="G239" s="26" t="n"/>
      <c r="H239" s="31">
        <f>IF(OR(A239="",C239=""),"",_xlfn.MAXIFS($A$8:$A$507,$C$8:$C$507,C239,$B$8:$B$507,B239,$A$8:$A$507,"&lt;"&amp;A239))</f>
        <v/>
      </c>
      <c r="I239" s="21">
        <f>IF(OR(H239="",H239=0),"",SUMIFS($G$8:$G$507,$C$8:$C$507,C239,$B$8:$B$507,B239,$A$8:$A$507,H239)/COUNTIFS($C$8:$C$507,C239,$B$8:$B$507,B239,$A$8:$A$507,H239))</f>
        <v/>
      </c>
      <c r="J239" s="32">
        <f>IF(OR(I239="",G239=""),"",G239/I239-1)</f>
        <v/>
      </c>
      <c r="K239" s="21">
        <f>IF(OR(I239="",E239=""),"",(G239-I239)*E239)</f>
        <v/>
      </c>
    </row>
    <row r="240">
      <c r="A240" s="33" t="n"/>
      <c r="B240" s="23" t="n"/>
      <c r="C240" s="23" t="n"/>
      <c r="D240" s="23" t="n"/>
      <c r="E240" s="25" t="n"/>
      <c r="F240" s="24" t="n"/>
      <c r="G240" s="26" t="n"/>
      <c r="H240" s="31">
        <f>IF(OR(A240="",C240=""),"",_xlfn.MAXIFS($A$8:$A$507,$C$8:$C$507,C240,$B$8:$B$507,B240,$A$8:$A$507,"&lt;"&amp;A240))</f>
        <v/>
      </c>
      <c r="I240" s="21">
        <f>IF(OR(H240="",H240=0),"",SUMIFS($G$8:$G$507,$C$8:$C$507,C240,$B$8:$B$507,B240,$A$8:$A$507,H240)/COUNTIFS($C$8:$C$507,C240,$B$8:$B$507,B240,$A$8:$A$507,H240))</f>
        <v/>
      </c>
      <c r="J240" s="32">
        <f>IF(OR(I240="",G240=""),"",G240/I240-1)</f>
        <v/>
      </c>
      <c r="K240" s="21">
        <f>IF(OR(I240="",E240=""),"",(G240-I240)*E240)</f>
        <v/>
      </c>
    </row>
    <row r="241">
      <c r="A241" s="33" t="n"/>
      <c r="B241" s="23" t="n"/>
      <c r="C241" s="23" t="n"/>
      <c r="D241" s="23" t="n"/>
      <c r="E241" s="25" t="n"/>
      <c r="F241" s="24" t="n"/>
      <c r="G241" s="26" t="n"/>
      <c r="H241" s="31">
        <f>IF(OR(A241="",C241=""),"",_xlfn.MAXIFS($A$8:$A$507,$C$8:$C$507,C241,$B$8:$B$507,B241,$A$8:$A$507,"&lt;"&amp;A241))</f>
        <v/>
      </c>
      <c r="I241" s="21">
        <f>IF(OR(H241="",H241=0),"",SUMIFS($G$8:$G$507,$C$8:$C$507,C241,$B$8:$B$507,B241,$A$8:$A$507,H241)/COUNTIFS($C$8:$C$507,C241,$B$8:$B$507,B241,$A$8:$A$507,H241))</f>
        <v/>
      </c>
      <c r="J241" s="32">
        <f>IF(OR(I241="",G241=""),"",G241/I241-1)</f>
        <v/>
      </c>
      <c r="K241" s="21">
        <f>IF(OR(I241="",E241=""),"",(G241-I241)*E241)</f>
        <v/>
      </c>
    </row>
    <row r="242">
      <c r="A242" s="33" t="n"/>
      <c r="B242" s="23" t="n"/>
      <c r="C242" s="23" t="n"/>
      <c r="D242" s="23" t="n"/>
      <c r="E242" s="25" t="n"/>
      <c r="F242" s="24" t="n"/>
      <c r="G242" s="26" t="n"/>
      <c r="H242" s="31">
        <f>IF(OR(A242="",C242=""),"",_xlfn.MAXIFS($A$8:$A$507,$C$8:$C$507,C242,$B$8:$B$507,B242,$A$8:$A$507,"&lt;"&amp;A242))</f>
        <v/>
      </c>
      <c r="I242" s="21">
        <f>IF(OR(H242="",H242=0),"",SUMIFS($G$8:$G$507,$C$8:$C$507,C242,$B$8:$B$507,B242,$A$8:$A$507,H242)/COUNTIFS($C$8:$C$507,C242,$B$8:$B$507,B242,$A$8:$A$507,H242))</f>
        <v/>
      </c>
      <c r="J242" s="32">
        <f>IF(OR(I242="",G242=""),"",G242/I242-1)</f>
        <v/>
      </c>
      <c r="K242" s="21">
        <f>IF(OR(I242="",E242=""),"",(G242-I242)*E242)</f>
        <v/>
      </c>
    </row>
    <row r="243">
      <c r="A243" s="33" t="n"/>
      <c r="B243" s="23" t="n"/>
      <c r="C243" s="23" t="n"/>
      <c r="D243" s="23" t="n"/>
      <c r="E243" s="25" t="n"/>
      <c r="F243" s="24" t="n"/>
      <c r="G243" s="26" t="n"/>
      <c r="H243" s="31">
        <f>IF(OR(A243="",C243=""),"",_xlfn.MAXIFS($A$8:$A$507,$C$8:$C$507,C243,$B$8:$B$507,B243,$A$8:$A$507,"&lt;"&amp;A243))</f>
        <v/>
      </c>
      <c r="I243" s="21">
        <f>IF(OR(H243="",H243=0),"",SUMIFS($G$8:$G$507,$C$8:$C$507,C243,$B$8:$B$507,B243,$A$8:$A$507,H243)/COUNTIFS($C$8:$C$507,C243,$B$8:$B$507,B243,$A$8:$A$507,H243))</f>
        <v/>
      </c>
      <c r="J243" s="32">
        <f>IF(OR(I243="",G243=""),"",G243/I243-1)</f>
        <v/>
      </c>
      <c r="K243" s="21">
        <f>IF(OR(I243="",E243=""),"",(G243-I243)*E243)</f>
        <v/>
      </c>
    </row>
    <row r="244">
      <c r="A244" s="33" t="n"/>
      <c r="B244" s="23" t="n"/>
      <c r="C244" s="23" t="n"/>
      <c r="D244" s="23" t="n"/>
      <c r="E244" s="25" t="n"/>
      <c r="F244" s="24" t="n"/>
      <c r="G244" s="26" t="n"/>
      <c r="H244" s="31">
        <f>IF(OR(A244="",C244=""),"",_xlfn.MAXIFS($A$8:$A$507,$C$8:$C$507,C244,$B$8:$B$507,B244,$A$8:$A$507,"&lt;"&amp;A244))</f>
        <v/>
      </c>
      <c r="I244" s="21">
        <f>IF(OR(H244="",H244=0),"",SUMIFS($G$8:$G$507,$C$8:$C$507,C244,$B$8:$B$507,B244,$A$8:$A$507,H244)/COUNTIFS($C$8:$C$507,C244,$B$8:$B$507,B244,$A$8:$A$507,H244))</f>
        <v/>
      </c>
      <c r="J244" s="32">
        <f>IF(OR(I244="",G244=""),"",G244/I244-1)</f>
        <v/>
      </c>
      <c r="K244" s="21">
        <f>IF(OR(I244="",E244=""),"",(G244-I244)*E244)</f>
        <v/>
      </c>
    </row>
    <row r="245">
      <c r="A245" s="33" t="n"/>
      <c r="B245" s="23" t="n"/>
      <c r="C245" s="23" t="n"/>
      <c r="D245" s="23" t="n"/>
      <c r="E245" s="25" t="n"/>
      <c r="F245" s="24" t="n"/>
      <c r="G245" s="26" t="n"/>
      <c r="H245" s="31">
        <f>IF(OR(A245="",C245=""),"",_xlfn.MAXIFS($A$8:$A$507,$C$8:$C$507,C245,$B$8:$B$507,B245,$A$8:$A$507,"&lt;"&amp;A245))</f>
        <v/>
      </c>
      <c r="I245" s="21">
        <f>IF(OR(H245="",H245=0),"",SUMIFS($G$8:$G$507,$C$8:$C$507,C245,$B$8:$B$507,B245,$A$8:$A$507,H245)/COUNTIFS($C$8:$C$507,C245,$B$8:$B$507,B245,$A$8:$A$507,H245))</f>
        <v/>
      </c>
      <c r="J245" s="32">
        <f>IF(OR(I245="",G245=""),"",G245/I245-1)</f>
        <v/>
      </c>
      <c r="K245" s="21">
        <f>IF(OR(I245="",E245=""),"",(G245-I245)*E245)</f>
        <v/>
      </c>
    </row>
    <row r="246">
      <c r="A246" s="33" t="n"/>
      <c r="B246" s="23" t="n"/>
      <c r="C246" s="23" t="n"/>
      <c r="D246" s="23" t="n"/>
      <c r="E246" s="25" t="n"/>
      <c r="F246" s="24" t="n"/>
      <c r="G246" s="26" t="n"/>
      <c r="H246" s="31">
        <f>IF(OR(A246="",C246=""),"",_xlfn.MAXIFS($A$8:$A$507,$C$8:$C$507,C246,$B$8:$B$507,B246,$A$8:$A$507,"&lt;"&amp;A246))</f>
        <v/>
      </c>
      <c r="I246" s="21">
        <f>IF(OR(H246="",H246=0),"",SUMIFS($G$8:$G$507,$C$8:$C$507,C246,$B$8:$B$507,B246,$A$8:$A$507,H246)/COUNTIFS($C$8:$C$507,C246,$B$8:$B$507,B246,$A$8:$A$507,H246))</f>
        <v/>
      </c>
      <c r="J246" s="32">
        <f>IF(OR(I246="",G246=""),"",G246/I246-1)</f>
        <v/>
      </c>
      <c r="K246" s="21">
        <f>IF(OR(I246="",E246=""),"",(G246-I246)*E246)</f>
        <v/>
      </c>
    </row>
    <row r="247">
      <c r="A247" s="33" t="n"/>
      <c r="B247" s="23" t="n"/>
      <c r="C247" s="23" t="n"/>
      <c r="D247" s="23" t="n"/>
      <c r="E247" s="25" t="n"/>
      <c r="F247" s="24" t="n"/>
      <c r="G247" s="26" t="n"/>
      <c r="H247" s="31">
        <f>IF(OR(A247="",C247=""),"",_xlfn.MAXIFS($A$8:$A$507,$C$8:$C$507,C247,$B$8:$B$507,B247,$A$8:$A$507,"&lt;"&amp;A247))</f>
        <v/>
      </c>
      <c r="I247" s="21">
        <f>IF(OR(H247="",H247=0),"",SUMIFS($G$8:$G$507,$C$8:$C$507,C247,$B$8:$B$507,B247,$A$8:$A$507,H247)/COUNTIFS($C$8:$C$507,C247,$B$8:$B$507,B247,$A$8:$A$507,H247))</f>
        <v/>
      </c>
      <c r="J247" s="32">
        <f>IF(OR(I247="",G247=""),"",G247/I247-1)</f>
        <v/>
      </c>
      <c r="K247" s="21">
        <f>IF(OR(I247="",E247=""),"",(G247-I247)*E247)</f>
        <v/>
      </c>
    </row>
    <row r="248">
      <c r="A248" s="33" t="n"/>
      <c r="B248" s="23" t="n"/>
      <c r="C248" s="23" t="n"/>
      <c r="D248" s="23" t="n"/>
      <c r="E248" s="25" t="n"/>
      <c r="F248" s="24" t="n"/>
      <c r="G248" s="26" t="n"/>
      <c r="H248" s="31">
        <f>IF(OR(A248="",C248=""),"",_xlfn.MAXIFS($A$8:$A$507,$C$8:$C$507,C248,$B$8:$B$507,B248,$A$8:$A$507,"&lt;"&amp;A248))</f>
        <v/>
      </c>
      <c r="I248" s="21">
        <f>IF(OR(H248="",H248=0),"",SUMIFS($G$8:$G$507,$C$8:$C$507,C248,$B$8:$B$507,B248,$A$8:$A$507,H248)/COUNTIFS($C$8:$C$507,C248,$B$8:$B$507,B248,$A$8:$A$507,H248))</f>
        <v/>
      </c>
      <c r="J248" s="32">
        <f>IF(OR(I248="",G248=""),"",G248/I248-1)</f>
        <v/>
      </c>
      <c r="K248" s="21">
        <f>IF(OR(I248="",E248=""),"",(G248-I248)*E248)</f>
        <v/>
      </c>
    </row>
    <row r="249">
      <c r="A249" s="33" t="n"/>
      <c r="B249" s="23" t="n"/>
      <c r="C249" s="23" t="n"/>
      <c r="D249" s="23" t="n"/>
      <c r="E249" s="25" t="n"/>
      <c r="F249" s="24" t="n"/>
      <c r="G249" s="26" t="n"/>
      <c r="H249" s="31">
        <f>IF(OR(A249="",C249=""),"",_xlfn.MAXIFS($A$8:$A$507,$C$8:$C$507,C249,$B$8:$B$507,B249,$A$8:$A$507,"&lt;"&amp;A249))</f>
        <v/>
      </c>
      <c r="I249" s="21">
        <f>IF(OR(H249="",H249=0),"",SUMIFS($G$8:$G$507,$C$8:$C$507,C249,$B$8:$B$507,B249,$A$8:$A$507,H249)/COUNTIFS($C$8:$C$507,C249,$B$8:$B$507,B249,$A$8:$A$507,H249))</f>
        <v/>
      </c>
      <c r="J249" s="32">
        <f>IF(OR(I249="",G249=""),"",G249/I249-1)</f>
        <v/>
      </c>
      <c r="K249" s="21">
        <f>IF(OR(I249="",E249=""),"",(G249-I249)*E249)</f>
        <v/>
      </c>
    </row>
    <row r="250">
      <c r="A250" s="33" t="n"/>
      <c r="B250" s="23" t="n"/>
      <c r="C250" s="23" t="n"/>
      <c r="D250" s="23" t="n"/>
      <c r="E250" s="25" t="n"/>
      <c r="F250" s="24" t="n"/>
      <c r="G250" s="26" t="n"/>
      <c r="H250" s="31">
        <f>IF(OR(A250="",C250=""),"",_xlfn.MAXIFS($A$8:$A$507,$C$8:$C$507,C250,$B$8:$B$507,B250,$A$8:$A$507,"&lt;"&amp;A250))</f>
        <v/>
      </c>
      <c r="I250" s="21">
        <f>IF(OR(H250="",H250=0),"",SUMIFS($G$8:$G$507,$C$8:$C$507,C250,$B$8:$B$507,B250,$A$8:$A$507,H250)/COUNTIFS($C$8:$C$507,C250,$B$8:$B$507,B250,$A$8:$A$507,H250))</f>
        <v/>
      </c>
      <c r="J250" s="32">
        <f>IF(OR(I250="",G250=""),"",G250/I250-1)</f>
        <v/>
      </c>
      <c r="K250" s="21">
        <f>IF(OR(I250="",E250=""),"",(G250-I250)*E250)</f>
        <v/>
      </c>
    </row>
    <row r="251">
      <c r="A251" s="33" t="n"/>
      <c r="B251" s="23" t="n"/>
      <c r="C251" s="23" t="n"/>
      <c r="D251" s="23" t="n"/>
      <c r="E251" s="25" t="n"/>
      <c r="F251" s="24" t="n"/>
      <c r="G251" s="26" t="n"/>
      <c r="H251" s="31">
        <f>IF(OR(A251="",C251=""),"",_xlfn.MAXIFS($A$8:$A$507,$C$8:$C$507,C251,$B$8:$B$507,B251,$A$8:$A$507,"&lt;"&amp;A251))</f>
        <v/>
      </c>
      <c r="I251" s="21">
        <f>IF(OR(H251="",H251=0),"",SUMIFS($G$8:$G$507,$C$8:$C$507,C251,$B$8:$B$507,B251,$A$8:$A$507,H251)/COUNTIFS($C$8:$C$507,C251,$B$8:$B$507,B251,$A$8:$A$507,H251))</f>
        <v/>
      </c>
      <c r="J251" s="32">
        <f>IF(OR(I251="",G251=""),"",G251/I251-1)</f>
        <v/>
      </c>
      <c r="K251" s="21">
        <f>IF(OR(I251="",E251=""),"",(G251-I251)*E251)</f>
        <v/>
      </c>
    </row>
    <row r="252">
      <c r="A252" s="33" t="n"/>
      <c r="B252" s="23" t="n"/>
      <c r="C252" s="23" t="n"/>
      <c r="D252" s="23" t="n"/>
      <c r="E252" s="25" t="n"/>
      <c r="F252" s="24" t="n"/>
      <c r="G252" s="26" t="n"/>
      <c r="H252" s="31">
        <f>IF(OR(A252="",C252=""),"",_xlfn.MAXIFS($A$8:$A$507,$C$8:$C$507,C252,$B$8:$B$507,B252,$A$8:$A$507,"&lt;"&amp;A252))</f>
        <v/>
      </c>
      <c r="I252" s="21">
        <f>IF(OR(H252="",H252=0),"",SUMIFS($G$8:$G$507,$C$8:$C$507,C252,$B$8:$B$507,B252,$A$8:$A$507,H252)/COUNTIFS($C$8:$C$507,C252,$B$8:$B$507,B252,$A$8:$A$507,H252))</f>
        <v/>
      </c>
      <c r="J252" s="32">
        <f>IF(OR(I252="",G252=""),"",G252/I252-1)</f>
        <v/>
      </c>
      <c r="K252" s="21">
        <f>IF(OR(I252="",E252=""),"",(G252-I252)*E252)</f>
        <v/>
      </c>
    </row>
    <row r="253">
      <c r="A253" s="33" t="n"/>
      <c r="B253" s="23" t="n"/>
      <c r="C253" s="23" t="n"/>
      <c r="D253" s="23" t="n"/>
      <c r="E253" s="25" t="n"/>
      <c r="F253" s="24" t="n"/>
      <c r="G253" s="26" t="n"/>
      <c r="H253" s="31">
        <f>IF(OR(A253="",C253=""),"",_xlfn.MAXIFS($A$8:$A$507,$C$8:$C$507,C253,$B$8:$B$507,B253,$A$8:$A$507,"&lt;"&amp;A253))</f>
        <v/>
      </c>
      <c r="I253" s="21">
        <f>IF(OR(H253="",H253=0),"",SUMIFS($G$8:$G$507,$C$8:$C$507,C253,$B$8:$B$507,B253,$A$8:$A$507,H253)/COUNTIFS($C$8:$C$507,C253,$B$8:$B$507,B253,$A$8:$A$507,H253))</f>
        <v/>
      </c>
      <c r="J253" s="32">
        <f>IF(OR(I253="",G253=""),"",G253/I253-1)</f>
        <v/>
      </c>
      <c r="K253" s="21">
        <f>IF(OR(I253="",E253=""),"",(G253-I253)*E253)</f>
        <v/>
      </c>
    </row>
    <row r="254">
      <c r="A254" s="33" t="n"/>
      <c r="B254" s="23" t="n"/>
      <c r="C254" s="23" t="n"/>
      <c r="D254" s="23" t="n"/>
      <c r="E254" s="25" t="n"/>
      <c r="F254" s="24" t="n"/>
      <c r="G254" s="26" t="n"/>
      <c r="H254" s="31">
        <f>IF(OR(A254="",C254=""),"",_xlfn.MAXIFS($A$8:$A$507,$C$8:$C$507,C254,$B$8:$B$507,B254,$A$8:$A$507,"&lt;"&amp;A254))</f>
        <v/>
      </c>
      <c r="I254" s="21">
        <f>IF(OR(H254="",H254=0),"",SUMIFS($G$8:$G$507,$C$8:$C$507,C254,$B$8:$B$507,B254,$A$8:$A$507,H254)/COUNTIFS($C$8:$C$507,C254,$B$8:$B$507,B254,$A$8:$A$507,H254))</f>
        <v/>
      </c>
      <c r="J254" s="32">
        <f>IF(OR(I254="",G254=""),"",G254/I254-1)</f>
        <v/>
      </c>
      <c r="K254" s="21">
        <f>IF(OR(I254="",E254=""),"",(G254-I254)*E254)</f>
        <v/>
      </c>
    </row>
    <row r="255">
      <c r="A255" s="33" t="n"/>
      <c r="B255" s="23" t="n"/>
      <c r="C255" s="23" t="n"/>
      <c r="D255" s="23" t="n"/>
      <c r="E255" s="25" t="n"/>
      <c r="F255" s="24" t="n"/>
      <c r="G255" s="26" t="n"/>
      <c r="H255" s="31">
        <f>IF(OR(A255="",C255=""),"",_xlfn.MAXIFS($A$8:$A$507,$C$8:$C$507,C255,$B$8:$B$507,B255,$A$8:$A$507,"&lt;"&amp;A255))</f>
        <v/>
      </c>
      <c r="I255" s="21">
        <f>IF(OR(H255="",H255=0),"",SUMIFS($G$8:$G$507,$C$8:$C$507,C255,$B$8:$B$507,B255,$A$8:$A$507,H255)/COUNTIFS($C$8:$C$507,C255,$B$8:$B$507,B255,$A$8:$A$507,H255))</f>
        <v/>
      </c>
      <c r="J255" s="32">
        <f>IF(OR(I255="",G255=""),"",G255/I255-1)</f>
        <v/>
      </c>
      <c r="K255" s="21">
        <f>IF(OR(I255="",E255=""),"",(G255-I255)*E255)</f>
        <v/>
      </c>
    </row>
    <row r="256">
      <c r="A256" s="33" t="n"/>
      <c r="B256" s="23" t="n"/>
      <c r="C256" s="23" t="n"/>
      <c r="D256" s="23" t="n"/>
      <c r="E256" s="25" t="n"/>
      <c r="F256" s="24" t="n"/>
      <c r="G256" s="26" t="n"/>
      <c r="H256" s="31">
        <f>IF(OR(A256="",C256=""),"",_xlfn.MAXIFS($A$8:$A$507,$C$8:$C$507,C256,$B$8:$B$507,B256,$A$8:$A$507,"&lt;"&amp;A256))</f>
        <v/>
      </c>
      <c r="I256" s="21">
        <f>IF(OR(H256="",H256=0),"",SUMIFS($G$8:$G$507,$C$8:$C$507,C256,$B$8:$B$507,B256,$A$8:$A$507,H256)/COUNTIFS($C$8:$C$507,C256,$B$8:$B$507,B256,$A$8:$A$507,H256))</f>
        <v/>
      </c>
      <c r="J256" s="32">
        <f>IF(OR(I256="",G256=""),"",G256/I256-1)</f>
        <v/>
      </c>
      <c r="K256" s="21">
        <f>IF(OR(I256="",E256=""),"",(G256-I256)*E256)</f>
        <v/>
      </c>
    </row>
    <row r="257">
      <c r="A257" s="33" t="n"/>
      <c r="B257" s="23" t="n"/>
      <c r="C257" s="23" t="n"/>
      <c r="D257" s="23" t="n"/>
      <c r="E257" s="25" t="n"/>
      <c r="F257" s="24" t="n"/>
      <c r="G257" s="26" t="n"/>
      <c r="H257" s="31">
        <f>IF(OR(A257="",C257=""),"",_xlfn.MAXIFS($A$8:$A$507,$C$8:$C$507,C257,$B$8:$B$507,B257,$A$8:$A$507,"&lt;"&amp;A257))</f>
        <v/>
      </c>
      <c r="I257" s="21">
        <f>IF(OR(H257="",H257=0),"",SUMIFS($G$8:$G$507,$C$8:$C$507,C257,$B$8:$B$507,B257,$A$8:$A$507,H257)/COUNTIFS($C$8:$C$507,C257,$B$8:$B$507,B257,$A$8:$A$507,H257))</f>
        <v/>
      </c>
      <c r="J257" s="32">
        <f>IF(OR(I257="",G257=""),"",G257/I257-1)</f>
        <v/>
      </c>
      <c r="K257" s="21">
        <f>IF(OR(I257="",E257=""),"",(G257-I257)*E257)</f>
        <v/>
      </c>
    </row>
    <row r="258">
      <c r="A258" s="33" t="n"/>
      <c r="B258" s="23" t="n"/>
      <c r="C258" s="23" t="n"/>
      <c r="D258" s="23" t="n"/>
      <c r="E258" s="25" t="n"/>
      <c r="F258" s="24" t="n"/>
      <c r="G258" s="26" t="n"/>
      <c r="H258" s="31">
        <f>IF(OR(A258="",C258=""),"",_xlfn.MAXIFS($A$8:$A$507,$C$8:$C$507,C258,$B$8:$B$507,B258,$A$8:$A$507,"&lt;"&amp;A258))</f>
        <v/>
      </c>
      <c r="I258" s="21">
        <f>IF(OR(H258="",H258=0),"",SUMIFS($G$8:$G$507,$C$8:$C$507,C258,$B$8:$B$507,B258,$A$8:$A$507,H258)/COUNTIFS($C$8:$C$507,C258,$B$8:$B$507,B258,$A$8:$A$507,H258))</f>
        <v/>
      </c>
      <c r="J258" s="32">
        <f>IF(OR(I258="",G258=""),"",G258/I258-1)</f>
        <v/>
      </c>
      <c r="K258" s="21">
        <f>IF(OR(I258="",E258=""),"",(G258-I258)*E258)</f>
        <v/>
      </c>
    </row>
    <row r="259">
      <c r="A259" s="33" t="n"/>
      <c r="B259" s="23" t="n"/>
      <c r="C259" s="23" t="n"/>
      <c r="D259" s="23" t="n"/>
      <c r="E259" s="25" t="n"/>
      <c r="F259" s="24" t="n"/>
      <c r="G259" s="26" t="n"/>
      <c r="H259" s="31">
        <f>IF(OR(A259="",C259=""),"",_xlfn.MAXIFS($A$8:$A$507,$C$8:$C$507,C259,$B$8:$B$507,B259,$A$8:$A$507,"&lt;"&amp;A259))</f>
        <v/>
      </c>
      <c r="I259" s="21">
        <f>IF(OR(H259="",H259=0),"",SUMIFS($G$8:$G$507,$C$8:$C$507,C259,$B$8:$B$507,B259,$A$8:$A$507,H259)/COUNTIFS($C$8:$C$507,C259,$B$8:$B$507,B259,$A$8:$A$507,H259))</f>
        <v/>
      </c>
      <c r="J259" s="32">
        <f>IF(OR(I259="",G259=""),"",G259/I259-1)</f>
        <v/>
      </c>
      <c r="K259" s="21">
        <f>IF(OR(I259="",E259=""),"",(G259-I259)*E259)</f>
        <v/>
      </c>
    </row>
    <row r="260">
      <c r="A260" s="33" t="n"/>
      <c r="B260" s="23" t="n"/>
      <c r="C260" s="23" t="n"/>
      <c r="D260" s="23" t="n"/>
      <c r="E260" s="25" t="n"/>
      <c r="F260" s="24" t="n"/>
      <c r="G260" s="26" t="n"/>
      <c r="H260" s="31">
        <f>IF(OR(A260="",C260=""),"",_xlfn.MAXIFS($A$8:$A$507,$C$8:$C$507,C260,$B$8:$B$507,B260,$A$8:$A$507,"&lt;"&amp;A260))</f>
        <v/>
      </c>
      <c r="I260" s="21">
        <f>IF(OR(H260="",H260=0),"",SUMIFS($G$8:$G$507,$C$8:$C$507,C260,$B$8:$B$507,B260,$A$8:$A$507,H260)/COUNTIFS($C$8:$C$507,C260,$B$8:$B$507,B260,$A$8:$A$507,H260))</f>
        <v/>
      </c>
      <c r="J260" s="32">
        <f>IF(OR(I260="",G260=""),"",G260/I260-1)</f>
        <v/>
      </c>
      <c r="K260" s="21">
        <f>IF(OR(I260="",E260=""),"",(G260-I260)*E260)</f>
        <v/>
      </c>
    </row>
    <row r="261">
      <c r="A261" s="33" t="n"/>
      <c r="B261" s="23" t="n"/>
      <c r="C261" s="23" t="n"/>
      <c r="D261" s="23" t="n"/>
      <c r="E261" s="25" t="n"/>
      <c r="F261" s="24" t="n"/>
      <c r="G261" s="26" t="n"/>
      <c r="H261" s="31">
        <f>IF(OR(A261="",C261=""),"",_xlfn.MAXIFS($A$8:$A$507,$C$8:$C$507,C261,$B$8:$B$507,B261,$A$8:$A$507,"&lt;"&amp;A261))</f>
        <v/>
      </c>
      <c r="I261" s="21">
        <f>IF(OR(H261="",H261=0),"",SUMIFS($G$8:$G$507,$C$8:$C$507,C261,$B$8:$B$507,B261,$A$8:$A$507,H261)/COUNTIFS($C$8:$C$507,C261,$B$8:$B$507,B261,$A$8:$A$507,H261))</f>
        <v/>
      </c>
      <c r="J261" s="32">
        <f>IF(OR(I261="",G261=""),"",G261/I261-1)</f>
        <v/>
      </c>
      <c r="K261" s="21">
        <f>IF(OR(I261="",E261=""),"",(G261-I261)*E261)</f>
        <v/>
      </c>
    </row>
    <row r="262">
      <c r="A262" s="33" t="n"/>
      <c r="B262" s="23" t="n"/>
      <c r="C262" s="23" t="n"/>
      <c r="D262" s="23" t="n"/>
      <c r="E262" s="25" t="n"/>
      <c r="F262" s="24" t="n"/>
      <c r="G262" s="26" t="n"/>
      <c r="H262" s="31">
        <f>IF(OR(A262="",C262=""),"",_xlfn.MAXIFS($A$8:$A$507,$C$8:$C$507,C262,$B$8:$B$507,B262,$A$8:$A$507,"&lt;"&amp;A262))</f>
        <v/>
      </c>
      <c r="I262" s="21">
        <f>IF(OR(H262="",H262=0),"",SUMIFS($G$8:$G$507,$C$8:$C$507,C262,$B$8:$B$507,B262,$A$8:$A$507,H262)/COUNTIFS($C$8:$C$507,C262,$B$8:$B$507,B262,$A$8:$A$507,H262))</f>
        <v/>
      </c>
      <c r="J262" s="32">
        <f>IF(OR(I262="",G262=""),"",G262/I262-1)</f>
        <v/>
      </c>
      <c r="K262" s="21">
        <f>IF(OR(I262="",E262=""),"",(G262-I262)*E262)</f>
        <v/>
      </c>
    </row>
    <row r="263">
      <c r="A263" s="33" t="n"/>
      <c r="B263" s="23" t="n"/>
      <c r="C263" s="23" t="n"/>
      <c r="D263" s="23" t="n"/>
      <c r="E263" s="25" t="n"/>
      <c r="F263" s="24" t="n"/>
      <c r="G263" s="26" t="n"/>
      <c r="H263" s="31">
        <f>IF(OR(A263="",C263=""),"",_xlfn.MAXIFS($A$8:$A$507,$C$8:$C$507,C263,$B$8:$B$507,B263,$A$8:$A$507,"&lt;"&amp;A263))</f>
        <v/>
      </c>
      <c r="I263" s="21">
        <f>IF(OR(H263="",H263=0),"",SUMIFS($G$8:$G$507,$C$8:$C$507,C263,$B$8:$B$507,B263,$A$8:$A$507,H263)/COUNTIFS($C$8:$C$507,C263,$B$8:$B$507,B263,$A$8:$A$507,H263))</f>
        <v/>
      </c>
      <c r="J263" s="32">
        <f>IF(OR(I263="",G263=""),"",G263/I263-1)</f>
        <v/>
      </c>
      <c r="K263" s="21">
        <f>IF(OR(I263="",E263=""),"",(G263-I263)*E263)</f>
        <v/>
      </c>
    </row>
    <row r="264">
      <c r="A264" s="33" t="n"/>
      <c r="B264" s="23" t="n"/>
      <c r="C264" s="23" t="n"/>
      <c r="D264" s="23" t="n"/>
      <c r="E264" s="25" t="n"/>
      <c r="F264" s="24" t="n"/>
      <c r="G264" s="26" t="n"/>
      <c r="H264" s="31">
        <f>IF(OR(A264="",C264=""),"",_xlfn.MAXIFS($A$8:$A$507,$C$8:$C$507,C264,$B$8:$B$507,B264,$A$8:$A$507,"&lt;"&amp;A264))</f>
        <v/>
      </c>
      <c r="I264" s="21">
        <f>IF(OR(H264="",H264=0),"",SUMIFS($G$8:$G$507,$C$8:$C$507,C264,$B$8:$B$507,B264,$A$8:$A$507,H264)/COUNTIFS($C$8:$C$507,C264,$B$8:$B$507,B264,$A$8:$A$507,H264))</f>
        <v/>
      </c>
      <c r="J264" s="32">
        <f>IF(OR(I264="",G264=""),"",G264/I264-1)</f>
        <v/>
      </c>
      <c r="K264" s="21">
        <f>IF(OR(I264="",E264=""),"",(G264-I264)*E264)</f>
        <v/>
      </c>
    </row>
    <row r="265">
      <c r="A265" s="33" t="n"/>
      <c r="B265" s="23" t="n"/>
      <c r="C265" s="23" t="n"/>
      <c r="D265" s="23" t="n"/>
      <c r="E265" s="25" t="n"/>
      <c r="F265" s="24" t="n"/>
      <c r="G265" s="26" t="n"/>
      <c r="H265" s="31">
        <f>IF(OR(A265="",C265=""),"",_xlfn.MAXIFS($A$8:$A$507,$C$8:$C$507,C265,$B$8:$B$507,B265,$A$8:$A$507,"&lt;"&amp;A265))</f>
        <v/>
      </c>
      <c r="I265" s="21">
        <f>IF(OR(H265="",H265=0),"",SUMIFS($G$8:$G$507,$C$8:$C$507,C265,$B$8:$B$507,B265,$A$8:$A$507,H265)/COUNTIFS($C$8:$C$507,C265,$B$8:$B$507,B265,$A$8:$A$507,H265))</f>
        <v/>
      </c>
      <c r="J265" s="32">
        <f>IF(OR(I265="",G265=""),"",G265/I265-1)</f>
        <v/>
      </c>
      <c r="K265" s="21">
        <f>IF(OR(I265="",E265=""),"",(G265-I265)*E265)</f>
        <v/>
      </c>
    </row>
    <row r="266">
      <c r="A266" s="33" t="n"/>
      <c r="B266" s="23" t="n"/>
      <c r="C266" s="23" t="n"/>
      <c r="D266" s="23" t="n"/>
      <c r="E266" s="25" t="n"/>
      <c r="F266" s="24" t="n"/>
      <c r="G266" s="26" t="n"/>
      <c r="H266" s="31">
        <f>IF(OR(A266="",C266=""),"",_xlfn.MAXIFS($A$8:$A$507,$C$8:$C$507,C266,$B$8:$B$507,B266,$A$8:$A$507,"&lt;"&amp;A266))</f>
        <v/>
      </c>
      <c r="I266" s="21">
        <f>IF(OR(H266="",H266=0),"",SUMIFS($G$8:$G$507,$C$8:$C$507,C266,$B$8:$B$507,B266,$A$8:$A$507,H266)/COUNTIFS($C$8:$C$507,C266,$B$8:$B$507,B266,$A$8:$A$507,H266))</f>
        <v/>
      </c>
      <c r="J266" s="32">
        <f>IF(OR(I266="",G266=""),"",G266/I266-1)</f>
        <v/>
      </c>
      <c r="K266" s="21">
        <f>IF(OR(I266="",E266=""),"",(G266-I266)*E266)</f>
        <v/>
      </c>
    </row>
    <row r="267">
      <c r="A267" s="33" t="n"/>
      <c r="B267" s="23" t="n"/>
      <c r="C267" s="23" t="n"/>
      <c r="D267" s="23" t="n"/>
      <c r="E267" s="25" t="n"/>
      <c r="F267" s="24" t="n"/>
      <c r="G267" s="26" t="n"/>
      <c r="H267" s="31">
        <f>IF(OR(A267="",C267=""),"",_xlfn.MAXIFS($A$8:$A$507,$C$8:$C$507,C267,$B$8:$B$507,B267,$A$8:$A$507,"&lt;"&amp;A267))</f>
        <v/>
      </c>
      <c r="I267" s="21">
        <f>IF(OR(H267="",H267=0),"",SUMIFS($G$8:$G$507,$C$8:$C$507,C267,$B$8:$B$507,B267,$A$8:$A$507,H267)/COUNTIFS($C$8:$C$507,C267,$B$8:$B$507,B267,$A$8:$A$507,H267))</f>
        <v/>
      </c>
      <c r="J267" s="32">
        <f>IF(OR(I267="",G267=""),"",G267/I267-1)</f>
        <v/>
      </c>
      <c r="K267" s="21">
        <f>IF(OR(I267="",E267=""),"",(G267-I267)*E267)</f>
        <v/>
      </c>
    </row>
    <row r="268">
      <c r="A268" s="33" t="n"/>
      <c r="B268" s="23" t="n"/>
      <c r="C268" s="23" t="n"/>
      <c r="D268" s="23" t="n"/>
      <c r="E268" s="25" t="n"/>
      <c r="F268" s="24" t="n"/>
      <c r="G268" s="26" t="n"/>
      <c r="H268" s="31">
        <f>IF(OR(A268="",C268=""),"",_xlfn.MAXIFS($A$8:$A$507,$C$8:$C$507,C268,$B$8:$B$507,B268,$A$8:$A$507,"&lt;"&amp;A268))</f>
        <v/>
      </c>
      <c r="I268" s="21">
        <f>IF(OR(H268="",H268=0),"",SUMIFS($G$8:$G$507,$C$8:$C$507,C268,$B$8:$B$507,B268,$A$8:$A$507,H268)/COUNTIFS($C$8:$C$507,C268,$B$8:$B$507,B268,$A$8:$A$507,H268))</f>
        <v/>
      </c>
      <c r="J268" s="32">
        <f>IF(OR(I268="",G268=""),"",G268/I268-1)</f>
        <v/>
      </c>
      <c r="K268" s="21">
        <f>IF(OR(I268="",E268=""),"",(G268-I268)*E268)</f>
        <v/>
      </c>
    </row>
    <row r="269">
      <c r="A269" s="33" t="n"/>
      <c r="B269" s="23" t="n"/>
      <c r="C269" s="23" t="n"/>
      <c r="D269" s="23" t="n"/>
      <c r="E269" s="25" t="n"/>
      <c r="F269" s="24" t="n"/>
      <c r="G269" s="26" t="n"/>
      <c r="H269" s="31">
        <f>IF(OR(A269="",C269=""),"",_xlfn.MAXIFS($A$8:$A$507,$C$8:$C$507,C269,$B$8:$B$507,B269,$A$8:$A$507,"&lt;"&amp;A269))</f>
        <v/>
      </c>
      <c r="I269" s="21">
        <f>IF(OR(H269="",H269=0),"",SUMIFS($G$8:$G$507,$C$8:$C$507,C269,$B$8:$B$507,B269,$A$8:$A$507,H269)/COUNTIFS($C$8:$C$507,C269,$B$8:$B$507,B269,$A$8:$A$507,H269))</f>
        <v/>
      </c>
      <c r="J269" s="32">
        <f>IF(OR(I269="",G269=""),"",G269/I269-1)</f>
        <v/>
      </c>
      <c r="K269" s="21">
        <f>IF(OR(I269="",E269=""),"",(G269-I269)*E269)</f>
        <v/>
      </c>
    </row>
    <row r="270">
      <c r="A270" s="33" t="n"/>
      <c r="B270" s="23" t="n"/>
      <c r="C270" s="23" t="n"/>
      <c r="D270" s="23" t="n"/>
      <c r="E270" s="25" t="n"/>
      <c r="F270" s="24" t="n"/>
      <c r="G270" s="26" t="n"/>
      <c r="H270" s="31">
        <f>IF(OR(A270="",C270=""),"",_xlfn.MAXIFS($A$8:$A$507,$C$8:$C$507,C270,$B$8:$B$507,B270,$A$8:$A$507,"&lt;"&amp;A270))</f>
        <v/>
      </c>
      <c r="I270" s="21">
        <f>IF(OR(H270="",H270=0),"",SUMIFS($G$8:$G$507,$C$8:$C$507,C270,$B$8:$B$507,B270,$A$8:$A$507,H270)/COUNTIFS($C$8:$C$507,C270,$B$8:$B$507,B270,$A$8:$A$507,H270))</f>
        <v/>
      </c>
      <c r="J270" s="32">
        <f>IF(OR(I270="",G270=""),"",G270/I270-1)</f>
        <v/>
      </c>
      <c r="K270" s="21">
        <f>IF(OR(I270="",E270=""),"",(G270-I270)*E270)</f>
        <v/>
      </c>
    </row>
    <row r="271">
      <c r="A271" s="33" t="n"/>
      <c r="B271" s="23" t="n"/>
      <c r="C271" s="23" t="n"/>
      <c r="D271" s="23" t="n"/>
      <c r="E271" s="25" t="n"/>
      <c r="F271" s="24" t="n"/>
      <c r="G271" s="26" t="n"/>
      <c r="H271" s="31">
        <f>IF(OR(A271="",C271=""),"",_xlfn.MAXIFS($A$8:$A$507,$C$8:$C$507,C271,$B$8:$B$507,B271,$A$8:$A$507,"&lt;"&amp;A271))</f>
        <v/>
      </c>
      <c r="I271" s="21">
        <f>IF(OR(H271="",H271=0),"",SUMIFS($G$8:$G$507,$C$8:$C$507,C271,$B$8:$B$507,B271,$A$8:$A$507,H271)/COUNTIFS($C$8:$C$507,C271,$B$8:$B$507,B271,$A$8:$A$507,H271))</f>
        <v/>
      </c>
      <c r="J271" s="32">
        <f>IF(OR(I271="",G271=""),"",G271/I271-1)</f>
        <v/>
      </c>
      <c r="K271" s="21">
        <f>IF(OR(I271="",E271=""),"",(G271-I271)*E271)</f>
        <v/>
      </c>
    </row>
    <row r="272">
      <c r="A272" s="33" t="n"/>
      <c r="B272" s="23" t="n"/>
      <c r="C272" s="23" t="n"/>
      <c r="D272" s="23" t="n"/>
      <c r="E272" s="25" t="n"/>
      <c r="F272" s="24" t="n"/>
      <c r="G272" s="26" t="n"/>
      <c r="H272" s="31">
        <f>IF(OR(A272="",C272=""),"",_xlfn.MAXIFS($A$8:$A$507,$C$8:$C$507,C272,$B$8:$B$507,B272,$A$8:$A$507,"&lt;"&amp;A272))</f>
        <v/>
      </c>
      <c r="I272" s="21">
        <f>IF(OR(H272="",H272=0),"",SUMIFS($G$8:$G$507,$C$8:$C$507,C272,$B$8:$B$507,B272,$A$8:$A$507,H272)/COUNTIFS($C$8:$C$507,C272,$B$8:$B$507,B272,$A$8:$A$507,H272))</f>
        <v/>
      </c>
      <c r="J272" s="32">
        <f>IF(OR(I272="",G272=""),"",G272/I272-1)</f>
        <v/>
      </c>
      <c r="K272" s="21">
        <f>IF(OR(I272="",E272=""),"",(G272-I272)*E272)</f>
        <v/>
      </c>
    </row>
    <row r="273">
      <c r="A273" s="33" t="n"/>
      <c r="B273" s="23" t="n"/>
      <c r="C273" s="23" t="n"/>
      <c r="D273" s="23" t="n"/>
      <c r="E273" s="25" t="n"/>
      <c r="F273" s="24" t="n"/>
      <c r="G273" s="26" t="n"/>
      <c r="H273" s="31">
        <f>IF(OR(A273="",C273=""),"",_xlfn.MAXIFS($A$8:$A$507,$C$8:$C$507,C273,$B$8:$B$507,B273,$A$8:$A$507,"&lt;"&amp;A273))</f>
        <v/>
      </c>
      <c r="I273" s="21">
        <f>IF(OR(H273="",H273=0),"",SUMIFS($G$8:$G$507,$C$8:$C$507,C273,$B$8:$B$507,B273,$A$8:$A$507,H273)/COUNTIFS($C$8:$C$507,C273,$B$8:$B$507,B273,$A$8:$A$507,H273))</f>
        <v/>
      </c>
      <c r="J273" s="32">
        <f>IF(OR(I273="",G273=""),"",G273/I273-1)</f>
        <v/>
      </c>
      <c r="K273" s="21">
        <f>IF(OR(I273="",E273=""),"",(G273-I273)*E273)</f>
        <v/>
      </c>
    </row>
    <row r="274">
      <c r="A274" s="33" t="n"/>
      <c r="B274" s="23" t="n"/>
      <c r="C274" s="23" t="n"/>
      <c r="D274" s="23" t="n"/>
      <c r="E274" s="25" t="n"/>
      <c r="F274" s="24" t="n"/>
      <c r="G274" s="26" t="n"/>
      <c r="H274" s="31">
        <f>IF(OR(A274="",C274=""),"",_xlfn.MAXIFS($A$8:$A$507,$C$8:$C$507,C274,$B$8:$B$507,B274,$A$8:$A$507,"&lt;"&amp;A274))</f>
        <v/>
      </c>
      <c r="I274" s="21">
        <f>IF(OR(H274="",H274=0),"",SUMIFS($G$8:$G$507,$C$8:$C$507,C274,$B$8:$B$507,B274,$A$8:$A$507,H274)/COUNTIFS($C$8:$C$507,C274,$B$8:$B$507,B274,$A$8:$A$507,H274))</f>
        <v/>
      </c>
      <c r="J274" s="32">
        <f>IF(OR(I274="",G274=""),"",G274/I274-1)</f>
        <v/>
      </c>
      <c r="K274" s="21">
        <f>IF(OR(I274="",E274=""),"",(G274-I274)*E274)</f>
        <v/>
      </c>
    </row>
    <row r="275">
      <c r="A275" s="33" t="n"/>
      <c r="B275" s="23" t="n"/>
      <c r="C275" s="23" t="n"/>
      <c r="D275" s="23" t="n"/>
      <c r="E275" s="25" t="n"/>
      <c r="F275" s="24" t="n"/>
      <c r="G275" s="26" t="n"/>
      <c r="H275" s="31">
        <f>IF(OR(A275="",C275=""),"",_xlfn.MAXIFS($A$8:$A$507,$C$8:$C$507,C275,$B$8:$B$507,B275,$A$8:$A$507,"&lt;"&amp;A275))</f>
        <v/>
      </c>
      <c r="I275" s="21">
        <f>IF(OR(H275="",H275=0),"",SUMIFS($G$8:$G$507,$C$8:$C$507,C275,$B$8:$B$507,B275,$A$8:$A$507,H275)/COUNTIFS($C$8:$C$507,C275,$B$8:$B$507,B275,$A$8:$A$507,H275))</f>
        <v/>
      </c>
      <c r="J275" s="32">
        <f>IF(OR(I275="",G275=""),"",G275/I275-1)</f>
        <v/>
      </c>
      <c r="K275" s="21">
        <f>IF(OR(I275="",E275=""),"",(G275-I275)*E275)</f>
        <v/>
      </c>
    </row>
    <row r="276">
      <c r="A276" s="33" t="n"/>
      <c r="B276" s="23" t="n"/>
      <c r="C276" s="23" t="n"/>
      <c r="D276" s="23" t="n"/>
      <c r="E276" s="25" t="n"/>
      <c r="F276" s="24" t="n"/>
      <c r="G276" s="26" t="n"/>
      <c r="H276" s="31">
        <f>IF(OR(A276="",C276=""),"",_xlfn.MAXIFS($A$8:$A$507,$C$8:$C$507,C276,$B$8:$B$507,B276,$A$8:$A$507,"&lt;"&amp;A276))</f>
        <v/>
      </c>
      <c r="I276" s="21">
        <f>IF(OR(H276="",H276=0),"",SUMIFS($G$8:$G$507,$C$8:$C$507,C276,$B$8:$B$507,B276,$A$8:$A$507,H276)/COUNTIFS($C$8:$C$507,C276,$B$8:$B$507,B276,$A$8:$A$507,H276))</f>
        <v/>
      </c>
      <c r="J276" s="32">
        <f>IF(OR(I276="",G276=""),"",G276/I276-1)</f>
        <v/>
      </c>
      <c r="K276" s="21">
        <f>IF(OR(I276="",E276=""),"",(G276-I276)*E276)</f>
        <v/>
      </c>
    </row>
    <row r="277">
      <c r="A277" s="33" t="n"/>
      <c r="B277" s="23" t="n"/>
      <c r="C277" s="23" t="n"/>
      <c r="D277" s="23" t="n"/>
      <c r="E277" s="25" t="n"/>
      <c r="F277" s="24" t="n"/>
      <c r="G277" s="26" t="n"/>
      <c r="H277" s="31">
        <f>IF(OR(A277="",C277=""),"",_xlfn.MAXIFS($A$8:$A$507,$C$8:$C$507,C277,$B$8:$B$507,B277,$A$8:$A$507,"&lt;"&amp;A277))</f>
        <v/>
      </c>
      <c r="I277" s="21">
        <f>IF(OR(H277="",H277=0),"",SUMIFS($G$8:$G$507,$C$8:$C$507,C277,$B$8:$B$507,B277,$A$8:$A$507,H277)/COUNTIFS($C$8:$C$507,C277,$B$8:$B$507,B277,$A$8:$A$507,H277))</f>
        <v/>
      </c>
      <c r="J277" s="32">
        <f>IF(OR(I277="",G277=""),"",G277/I277-1)</f>
        <v/>
      </c>
      <c r="K277" s="21">
        <f>IF(OR(I277="",E277=""),"",(G277-I277)*E277)</f>
        <v/>
      </c>
    </row>
    <row r="278">
      <c r="A278" s="33" t="n"/>
      <c r="B278" s="23" t="n"/>
      <c r="C278" s="23" t="n"/>
      <c r="D278" s="23" t="n"/>
      <c r="E278" s="25" t="n"/>
      <c r="F278" s="24" t="n"/>
      <c r="G278" s="26" t="n"/>
      <c r="H278" s="31">
        <f>IF(OR(A278="",C278=""),"",_xlfn.MAXIFS($A$8:$A$507,$C$8:$C$507,C278,$B$8:$B$507,B278,$A$8:$A$507,"&lt;"&amp;A278))</f>
        <v/>
      </c>
      <c r="I278" s="21">
        <f>IF(OR(H278="",H278=0),"",SUMIFS($G$8:$G$507,$C$8:$C$507,C278,$B$8:$B$507,B278,$A$8:$A$507,H278)/COUNTIFS($C$8:$C$507,C278,$B$8:$B$507,B278,$A$8:$A$507,H278))</f>
        <v/>
      </c>
      <c r="J278" s="32">
        <f>IF(OR(I278="",G278=""),"",G278/I278-1)</f>
        <v/>
      </c>
      <c r="K278" s="21">
        <f>IF(OR(I278="",E278=""),"",(G278-I278)*E278)</f>
        <v/>
      </c>
    </row>
    <row r="279">
      <c r="A279" s="33" t="n"/>
      <c r="B279" s="23" t="n"/>
      <c r="C279" s="23" t="n"/>
      <c r="D279" s="23" t="n"/>
      <c r="E279" s="25" t="n"/>
      <c r="F279" s="24" t="n"/>
      <c r="G279" s="26" t="n"/>
      <c r="H279" s="31">
        <f>IF(OR(A279="",C279=""),"",_xlfn.MAXIFS($A$8:$A$507,$C$8:$C$507,C279,$B$8:$B$507,B279,$A$8:$A$507,"&lt;"&amp;A279))</f>
        <v/>
      </c>
      <c r="I279" s="21">
        <f>IF(OR(H279="",H279=0),"",SUMIFS($G$8:$G$507,$C$8:$C$507,C279,$B$8:$B$507,B279,$A$8:$A$507,H279)/COUNTIFS($C$8:$C$507,C279,$B$8:$B$507,B279,$A$8:$A$507,H279))</f>
        <v/>
      </c>
      <c r="J279" s="32">
        <f>IF(OR(I279="",G279=""),"",G279/I279-1)</f>
        <v/>
      </c>
      <c r="K279" s="21">
        <f>IF(OR(I279="",E279=""),"",(G279-I279)*E279)</f>
        <v/>
      </c>
    </row>
    <row r="280">
      <c r="A280" s="33" t="n"/>
      <c r="B280" s="23" t="n"/>
      <c r="C280" s="23" t="n"/>
      <c r="D280" s="23" t="n"/>
      <c r="E280" s="25" t="n"/>
      <c r="F280" s="24" t="n"/>
      <c r="G280" s="26" t="n"/>
      <c r="H280" s="31">
        <f>IF(OR(A280="",C280=""),"",_xlfn.MAXIFS($A$8:$A$507,$C$8:$C$507,C280,$B$8:$B$507,B280,$A$8:$A$507,"&lt;"&amp;A280))</f>
        <v/>
      </c>
      <c r="I280" s="21">
        <f>IF(OR(H280="",H280=0),"",SUMIFS($G$8:$G$507,$C$8:$C$507,C280,$B$8:$B$507,B280,$A$8:$A$507,H280)/COUNTIFS($C$8:$C$507,C280,$B$8:$B$507,B280,$A$8:$A$507,H280))</f>
        <v/>
      </c>
      <c r="J280" s="32">
        <f>IF(OR(I280="",G280=""),"",G280/I280-1)</f>
        <v/>
      </c>
      <c r="K280" s="21">
        <f>IF(OR(I280="",E280=""),"",(G280-I280)*E280)</f>
        <v/>
      </c>
    </row>
    <row r="281">
      <c r="A281" s="33" t="n"/>
      <c r="B281" s="23" t="n"/>
      <c r="C281" s="23" t="n"/>
      <c r="D281" s="23" t="n"/>
      <c r="E281" s="25" t="n"/>
      <c r="F281" s="24" t="n"/>
      <c r="G281" s="26" t="n"/>
      <c r="H281" s="31">
        <f>IF(OR(A281="",C281=""),"",_xlfn.MAXIFS($A$8:$A$507,$C$8:$C$507,C281,$B$8:$B$507,B281,$A$8:$A$507,"&lt;"&amp;A281))</f>
        <v/>
      </c>
      <c r="I281" s="21">
        <f>IF(OR(H281="",H281=0),"",SUMIFS($G$8:$G$507,$C$8:$C$507,C281,$B$8:$B$507,B281,$A$8:$A$507,H281)/COUNTIFS($C$8:$C$507,C281,$B$8:$B$507,B281,$A$8:$A$507,H281))</f>
        <v/>
      </c>
      <c r="J281" s="32">
        <f>IF(OR(I281="",G281=""),"",G281/I281-1)</f>
        <v/>
      </c>
      <c r="K281" s="21">
        <f>IF(OR(I281="",E281=""),"",(G281-I281)*E281)</f>
        <v/>
      </c>
    </row>
    <row r="282">
      <c r="A282" s="33" t="n"/>
      <c r="B282" s="23" t="n"/>
      <c r="C282" s="23" t="n"/>
      <c r="D282" s="23" t="n"/>
      <c r="E282" s="25" t="n"/>
      <c r="F282" s="24" t="n"/>
      <c r="G282" s="26" t="n"/>
      <c r="H282" s="31">
        <f>IF(OR(A282="",C282=""),"",_xlfn.MAXIFS($A$8:$A$507,$C$8:$C$507,C282,$B$8:$B$507,B282,$A$8:$A$507,"&lt;"&amp;A282))</f>
        <v/>
      </c>
      <c r="I282" s="21">
        <f>IF(OR(H282="",H282=0),"",SUMIFS($G$8:$G$507,$C$8:$C$507,C282,$B$8:$B$507,B282,$A$8:$A$507,H282)/COUNTIFS($C$8:$C$507,C282,$B$8:$B$507,B282,$A$8:$A$507,H282))</f>
        <v/>
      </c>
      <c r="J282" s="32">
        <f>IF(OR(I282="",G282=""),"",G282/I282-1)</f>
        <v/>
      </c>
      <c r="K282" s="21">
        <f>IF(OR(I282="",E282=""),"",(G282-I282)*E282)</f>
        <v/>
      </c>
    </row>
    <row r="283">
      <c r="A283" s="33" t="n"/>
      <c r="B283" s="23" t="n"/>
      <c r="C283" s="23" t="n"/>
      <c r="D283" s="23" t="n"/>
      <c r="E283" s="25" t="n"/>
      <c r="F283" s="24" t="n"/>
      <c r="G283" s="26" t="n"/>
      <c r="H283" s="31">
        <f>IF(OR(A283="",C283=""),"",_xlfn.MAXIFS($A$8:$A$507,$C$8:$C$507,C283,$B$8:$B$507,B283,$A$8:$A$507,"&lt;"&amp;A283))</f>
        <v/>
      </c>
      <c r="I283" s="21">
        <f>IF(OR(H283="",H283=0),"",SUMIFS($G$8:$G$507,$C$8:$C$507,C283,$B$8:$B$507,B283,$A$8:$A$507,H283)/COUNTIFS($C$8:$C$507,C283,$B$8:$B$507,B283,$A$8:$A$507,H283))</f>
        <v/>
      </c>
      <c r="J283" s="32">
        <f>IF(OR(I283="",G283=""),"",G283/I283-1)</f>
        <v/>
      </c>
      <c r="K283" s="21">
        <f>IF(OR(I283="",E283=""),"",(G283-I283)*E283)</f>
        <v/>
      </c>
    </row>
    <row r="284">
      <c r="A284" s="33" t="n"/>
      <c r="B284" s="23" t="n"/>
      <c r="C284" s="23" t="n"/>
      <c r="D284" s="23" t="n"/>
      <c r="E284" s="25" t="n"/>
      <c r="F284" s="24" t="n"/>
      <c r="G284" s="26" t="n"/>
      <c r="H284" s="31">
        <f>IF(OR(A284="",C284=""),"",_xlfn.MAXIFS($A$8:$A$507,$C$8:$C$507,C284,$B$8:$B$507,B284,$A$8:$A$507,"&lt;"&amp;A284))</f>
        <v/>
      </c>
      <c r="I284" s="21">
        <f>IF(OR(H284="",H284=0),"",SUMIFS($G$8:$G$507,$C$8:$C$507,C284,$B$8:$B$507,B284,$A$8:$A$507,H284)/COUNTIFS($C$8:$C$507,C284,$B$8:$B$507,B284,$A$8:$A$507,H284))</f>
        <v/>
      </c>
      <c r="J284" s="32">
        <f>IF(OR(I284="",G284=""),"",G284/I284-1)</f>
        <v/>
      </c>
      <c r="K284" s="21">
        <f>IF(OR(I284="",E284=""),"",(G284-I284)*E284)</f>
        <v/>
      </c>
    </row>
    <row r="285">
      <c r="A285" s="33" t="n"/>
      <c r="B285" s="23" t="n"/>
      <c r="C285" s="23" t="n"/>
      <c r="D285" s="23" t="n"/>
      <c r="E285" s="25" t="n"/>
      <c r="F285" s="24" t="n"/>
      <c r="G285" s="26" t="n"/>
      <c r="H285" s="31">
        <f>IF(OR(A285="",C285=""),"",_xlfn.MAXIFS($A$8:$A$507,$C$8:$C$507,C285,$B$8:$B$507,B285,$A$8:$A$507,"&lt;"&amp;A285))</f>
        <v/>
      </c>
      <c r="I285" s="21">
        <f>IF(OR(H285="",H285=0),"",SUMIFS($G$8:$G$507,$C$8:$C$507,C285,$B$8:$B$507,B285,$A$8:$A$507,H285)/COUNTIFS($C$8:$C$507,C285,$B$8:$B$507,B285,$A$8:$A$507,H285))</f>
        <v/>
      </c>
      <c r="J285" s="32">
        <f>IF(OR(I285="",G285=""),"",G285/I285-1)</f>
        <v/>
      </c>
      <c r="K285" s="21">
        <f>IF(OR(I285="",E285=""),"",(G285-I285)*E285)</f>
        <v/>
      </c>
    </row>
    <row r="286">
      <c r="A286" s="33" t="n"/>
      <c r="B286" s="23" t="n"/>
      <c r="C286" s="23" t="n"/>
      <c r="D286" s="23" t="n"/>
      <c r="E286" s="25" t="n"/>
      <c r="F286" s="24" t="n"/>
      <c r="G286" s="26" t="n"/>
      <c r="H286" s="31">
        <f>IF(OR(A286="",C286=""),"",_xlfn.MAXIFS($A$8:$A$507,$C$8:$C$507,C286,$B$8:$B$507,B286,$A$8:$A$507,"&lt;"&amp;A286))</f>
        <v/>
      </c>
      <c r="I286" s="21">
        <f>IF(OR(H286="",H286=0),"",SUMIFS($G$8:$G$507,$C$8:$C$507,C286,$B$8:$B$507,B286,$A$8:$A$507,H286)/COUNTIFS($C$8:$C$507,C286,$B$8:$B$507,B286,$A$8:$A$507,H286))</f>
        <v/>
      </c>
      <c r="J286" s="32">
        <f>IF(OR(I286="",G286=""),"",G286/I286-1)</f>
        <v/>
      </c>
      <c r="K286" s="21">
        <f>IF(OR(I286="",E286=""),"",(G286-I286)*E286)</f>
        <v/>
      </c>
    </row>
    <row r="287">
      <c r="A287" s="33" t="n"/>
      <c r="B287" s="23" t="n"/>
      <c r="C287" s="23" t="n"/>
      <c r="D287" s="23" t="n"/>
      <c r="E287" s="25" t="n"/>
      <c r="F287" s="24" t="n"/>
      <c r="G287" s="26" t="n"/>
      <c r="H287" s="31">
        <f>IF(OR(A287="",C287=""),"",_xlfn.MAXIFS($A$8:$A$507,$C$8:$C$507,C287,$B$8:$B$507,B287,$A$8:$A$507,"&lt;"&amp;A287))</f>
        <v/>
      </c>
      <c r="I287" s="21">
        <f>IF(OR(H287="",H287=0),"",SUMIFS($G$8:$G$507,$C$8:$C$507,C287,$B$8:$B$507,B287,$A$8:$A$507,H287)/COUNTIFS($C$8:$C$507,C287,$B$8:$B$507,B287,$A$8:$A$507,H287))</f>
        <v/>
      </c>
      <c r="J287" s="32">
        <f>IF(OR(I287="",G287=""),"",G287/I287-1)</f>
        <v/>
      </c>
      <c r="K287" s="21">
        <f>IF(OR(I287="",E287=""),"",(G287-I287)*E287)</f>
        <v/>
      </c>
    </row>
    <row r="288">
      <c r="A288" s="33" t="n"/>
      <c r="B288" s="23" t="n"/>
      <c r="C288" s="23" t="n"/>
      <c r="D288" s="23" t="n"/>
      <c r="E288" s="25" t="n"/>
      <c r="F288" s="24" t="n"/>
      <c r="G288" s="26" t="n"/>
      <c r="H288" s="31">
        <f>IF(OR(A288="",C288=""),"",_xlfn.MAXIFS($A$8:$A$507,$C$8:$C$507,C288,$B$8:$B$507,B288,$A$8:$A$507,"&lt;"&amp;A288))</f>
        <v/>
      </c>
      <c r="I288" s="21">
        <f>IF(OR(H288="",H288=0),"",SUMIFS($G$8:$G$507,$C$8:$C$507,C288,$B$8:$B$507,B288,$A$8:$A$507,H288)/COUNTIFS($C$8:$C$507,C288,$B$8:$B$507,B288,$A$8:$A$507,H288))</f>
        <v/>
      </c>
      <c r="J288" s="32">
        <f>IF(OR(I288="",G288=""),"",G288/I288-1)</f>
        <v/>
      </c>
      <c r="K288" s="21">
        <f>IF(OR(I288="",E288=""),"",(G288-I288)*E288)</f>
        <v/>
      </c>
    </row>
    <row r="289">
      <c r="A289" s="33" t="n"/>
      <c r="B289" s="23" t="n"/>
      <c r="C289" s="23" t="n"/>
      <c r="D289" s="23" t="n"/>
      <c r="E289" s="25" t="n"/>
      <c r="F289" s="24" t="n"/>
      <c r="G289" s="26" t="n"/>
      <c r="H289" s="31">
        <f>IF(OR(A289="",C289=""),"",_xlfn.MAXIFS($A$8:$A$507,$C$8:$C$507,C289,$B$8:$B$507,B289,$A$8:$A$507,"&lt;"&amp;A289))</f>
        <v/>
      </c>
      <c r="I289" s="21">
        <f>IF(OR(H289="",H289=0),"",SUMIFS($G$8:$G$507,$C$8:$C$507,C289,$B$8:$B$507,B289,$A$8:$A$507,H289)/COUNTIFS($C$8:$C$507,C289,$B$8:$B$507,B289,$A$8:$A$507,H289))</f>
        <v/>
      </c>
      <c r="J289" s="32">
        <f>IF(OR(I289="",G289=""),"",G289/I289-1)</f>
        <v/>
      </c>
      <c r="K289" s="21">
        <f>IF(OR(I289="",E289=""),"",(G289-I289)*E289)</f>
        <v/>
      </c>
    </row>
    <row r="290">
      <c r="A290" s="33" t="n"/>
      <c r="B290" s="23" t="n"/>
      <c r="C290" s="23" t="n"/>
      <c r="D290" s="23" t="n"/>
      <c r="E290" s="25" t="n"/>
      <c r="F290" s="24" t="n"/>
      <c r="G290" s="26" t="n"/>
      <c r="H290" s="31">
        <f>IF(OR(A290="",C290=""),"",_xlfn.MAXIFS($A$8:$A$507,$C$8:$C$507,C290,$B$8:$B$507,B290,$A$8:$A$507,"&lt;"&amp;A290))</f>
        <v/>
      </c>
      <c r="I290" s="21">
        <f>IF(OR(H290="",H290=0),"",SUMIFS($G$8:$G$507,$C$8:$C$507,C290,$B$8:$B$507,B290,$A$8:$A$507,H290)/COUNTIFS($C$8:$C$507,C290,$B$8:$B$507,B290,$A$8:$A$507,H290))</f>
        <v/>
      </c>
      <c r="J290" s="32">
        <f>IF(OR(I290="",G290=""),"",G290/I290-1)</f>
        <v/>
      </c>
      <c r="K290" s="21">
        <f>IF(OR(I290="",E290=""),"",(G290-I290)*E290)</f>
        <v/>
      </c>
    </row>
    <row r="291">
      <c r="A291" s="33" t="n"/>
      <c r="B291" s="23" t="n"/>
      <c r="C291" s="23" t="n"/>
      <c r="D291" s="23" t="n"/>
      <c r="E291" s="25" t="n"/>
      <c r="F291" s="24" t="n"/>
      <c r="G291" s="26" t="n"/>
      <c r="H291" s="31">
        <f>IF(OR(A291="",C291=""),"",_xlfn.MAXIFS($A$8:$A$507,$C$8:$C$507,C291,$B$8:$B$507,B291,$A$8:$A$507,"&lt;"&amp;A291))</f>
        <v/>
      </c>
      <c r="I291" s="21">
        <f>IF(OR(H291="",H291=0),"",SUMIFS($G$8:$G$507,$C$8:$C$507,C291,$B$8:$B$507,B291,$A$8:$A$507,H291)/COUNTIFS($C$8:$C$507,C291,$B$8:$B$507,B291,$A$8:$A$507,H291))</f>
        <v/>
      </c>
      <c r="J291" s="32">
        <f>IF(OR(I291="",G291=""),"",G291/I291-1)</f>
        <v/>
      </c>
      <c r="K291" s="21">
        <f>IF(OR(I291="",E291=""),"",(G291-I291)*E291)</f>
        <v/>
      </c>
    </row>
    <row r="292">
      <c r="A292" s="33" t="n"/>
      <c r="B292" s="23" t="n"/>
      <c r="C292" s="23" t="n"/>
      <c r="D292" s="23" t="n"/>
      <c r="E292" s="25" t="n"/>
      <c r="F292" s="24" t="n"/>
      <c r="G292" s="26" t="n"/>
      <c r="H292" s="31">
        <f>IF(OR(A292="",C292=""),"",_xlfn.MAXIFS($A$8:$A$507,$C$8:$C$507,C292,$B$8:$B$507,B292,$A$8:$A$507,"&lt;"&amp;A292))</f>
        <v/>
      </c>
      <c r="I292" s="21">
        <f>IF(OR(H292="",H292=0),"",SUMIFS($G$8:$G$507,$C$8:$C$507,C292,$B$8:$B$507,B292,$A$8:$A$507,H292)/COUNTIFS($C$8:$C$507,C292,$B$8:$B$507,B292,$A$8:$A$507,H292))</f>
        <v/>
      </c>
      <c r="J292" s="32">
        <f>IF(OR(I292="",G292=""),"",G292/I292-1)</f>
        <v/>
      </c>
      <c r="K292" s="21">
        <f>IF(OR(I292="",E292=""),"",(G292-I292)*E292)</f>
        <v/>
      </c>
    </row>
    <row r="293">
      <c r="A293" s="33" t="n"/>
      <c r="B293" s="23" t="n"/>
      <c r="C293" s="23" t="n"/>
      <c r="D293" s="23" t="n"/>
      <c r="E293" s="25" t="n"/>
      <c r="F293" s="24" t="n"/>
      <c r="G293" s="26" t="n"/>
      <c r="H293" s="31">
        <f>IF(OR(A293="",C293=""),"",_xlfn.MAXIFS($A$8:$A$507,$C$8:$C$507,C293,$B$8:$B$507,B293,$A$8:$A$507,"&lt;"&amp;A293))</f>
        <v/>
      </c>
      <c r="I293" s="21">
        <f>IF(OR(H293="",H293=0),"",SUMIFS($G$8:$G$507,$C$8:$C$507,C293,$B$8:$B$507,B293,$A$8:$A$507,H293)/COUNTIFS($C$8:$C$507,C293,$B$8:$B$507,B293,$A$8:$A$507,H293))</f>
        <v/>
      </c>
      <c r="J293" s="32">
        <f>IF(OR(I293="",G293=""),"",G293/I293-1)</f>
        <v/>
      </c>
      <c r="K293" s="21">
        <f>IF(OR(I293="",E293=""),"",(G293-I293)*E293)</f>
        <v/>
      </c>
    </row>
    <row r="294">
      <c r="A294" s="33" t="n"/>
      <c r="B294" s="23" t="n"/>
      <c r="C294" s="23" t="n"/>
      <c r="D294" s="23" t="n"/>
      <c r="E294" s="25" t="n"/>
      <c r="F294" s="24" t="n"/>
      <c r="G294" s="26" t="n"/>
      <c r="H294" s="31">
        <f>IF(OR(A294="",C294=""),"",_xlfn.MAXIFS($A$8:$A$507,$C$8:$C$507,C294,$B$8:$B$507,B294,$A$8:$A$507,"&lt;"&amp;A294))</f>
        <v/>
      </c>
      <c r="I294" s="21">
        <f>IF(OR(H294="",H294=0),"",SUMIFS($G$8:$G$507,$C$8:$C$507,C294,$B$8:$B$507,B294,$A$8:$A$507,H294)/COUNTIFS($C$8:$C$507,C294,$B$8:$B$507,B294,$A$8:$A$507,H294))</f>
        <v/>
      </c>
      <c r="J294" s="32">
        <f>IF(OR(I294="",G294=""),"",G294/I294-1)</f>
        <v/>
      </c>
      <c r="K294" s="21">
        <f>IF(OR(I294="",E294=""),"",(G294-I294)*E294)</f>
        <v/>
      </c>
    </row>
    <row r="295">
      <c r="A295" s="33" t="n"/>
      <c r="B295" s="23" t="n"/>
      <c r="C295" s="23" t="n"/>
      <c r="D295" s="23" t="n"/>
      <c r="E295" s="25" t="n"/>
      <c r="F295" s="24" t="n"/>
      <c r="G295" s="26" t="n"/>
      <c r="H295" s="31">
        <f>IF(OR(A295="",C295=""),"",_xlfn.MAXIFS($A$8:$A$507,$C$8:$C$507,C295,$B$8:$B$507,B295,$A$8:$A$507,"&lt;"&amp;A295))</f>
        <v/>
      </c>
      <c r="I295" s="21">
        <f>IF(OR(H295="",H295=0),"",SUMIFS($G$8:$G$507,$C$8:$C$507,C295,$B$8:$B$507,B295,$A$8:$A$507,H295)/COUNTIFS($C$8:$C$507,C295,$B$8:$B$507,B295,$A$8:$A$507,H295))</f>
        <v/>
      </c>
      <c r="J295" s="32">
        <f>IF(OR(I295="",G295=""),"",G295/I295-1)</f>
        <v/>
      </c>
      <c r="K295" s="21">
        <f>IF(OR(I295="",E295=""),"",(G295-I295)*E295)</f>
        <v/>
      </c>
    </row>
    <row r="296">
      <c r="A296" s="33" t="n"/>
      <c r="B296" s="23" t="n"/>
      <c r="C296" s="23" t="n"/>
      <c r="D296" s="23" t="n"/>
      <c r="E296" s="25" t="n"/>
      <c r="F296" s="24" t="n"/>
      <c r="G296" s="26" t="n"/>
      <c r="H296" s="31">
        <f>IF(OR(A296="",C296=""),"",_xlfn.MAXIFS($A$8:$A$507,$C$8:$C$507,C296,$B$8:$B$507,B296,$A$8:$A$507,"&lt;"&amp;A296))</f>
        <v/>
      </c>
      <c r="I296" s="21">
        <f>IF(OR(H296="",H296=0),"",SUMIFS($G$8:$G$507,$C$8:$C$507,C296,$B$8:$B$507,B296,$A$8:$A$507,H296)/COUNTIFS($C$8:$C$507,C296,$B$8:$B$507,B296,$A$8:$A$507,H296))</f>
        <v/>
      </c>
      <c r="J296" s="32">
        <f>IF(OR(I296="",G296=""),"",G296/I296-1)</f>
        <v/>
      </c>
      <c r="K296" s="21">
        <f>IF(OR(I296="",E296=""),"",(G296-I296)*E296)</f>
        <v/>
      </c>
    </row>
    <row r="297">
      <c r="A297" s="33" t="n"/>
      <c r="B297" s="23" t="n"/>
      <c r="C297" s="23" t="n"/>
      <c r="D297" s="23" t="n"/>
      <c r="E297" s="25" t="n"/>
      <c r="F297" s="24" t="n"/>
      <c r="G297" s="26" t="n"/>
      <c r="H297" s="31">
        <f>IF(OR(A297="",C297=""),"",_xlfn.MAXIFS($A$8:$A$507,$C$8:$C$507,C297,$B$8:$B$507,B297,$A$8:$A$507,"&lt;"&amp;A297))</f>
        <v/>
      </c>
      <c r="I297" s="21">
        <f>IF(OR(H297="",H297=0),"",SUMIFS($G$8:$G$507,$C$8:$C$507,C297,$B$8:$B$507,B297,$A$8:$A$507,H297)/COUNTIFS($C$8:$C$507,C297,$B$8:$B$507,B297,$A$8:$A$507,H297))</f>
        <v/>
      </c>
      <c r="J297" s="32">
        <f>IF(OR(I297="",G297=""),"",G297/I297-1)</f>
        <v/>
      </c>
      <c r="K297" s="21">
        <f>IF(OR(I297="",E297=""),"",(G297-I297)*E297)</f>
        <v/>
      </c>
    </row>
    <row r="298">
      <c r="A298" s="33" t="n"/>
      <c r="B298" s="23" t="n"/>
      <c r="C298" s="23" t="n"/>
      <c r="D298" s="23" t="n"/>
      <c r="E298" s="25" t="n"/>
      <c r="F298" s="24" t="n"/>
      <c r="G298" s="26" t="n"/>
      <c r="H298" s="31">
        <f>IF(OR(A298="",C298=""),"",_xlfn.MAXIFS($A$8:$A$507,$C$8:$C$507,C298,$B$8:$B$507,B298,$A$8:$A$507,"&lt;"&amp;A298))</f>
        <v/>
      </c>
      <c r="I298" s="21">
        <f>IF(OR(H298="",H298=0),"",SUMIFS($G$8:$G$507,$C$8:$C$507,C298,$B$8:$B$507,B298,$A$8:$A$507,H298)/COUNTIFS($C$8:$C$507,C298,$B$8:$B$507,B298,$A$8:$A$507,H298))</f>
        <v/>
      </c>
      <c r="J298" s="32">
        <f>IF(OR(I298="",G298=""),"",G298/I298-1)</f>
        <v/>
      </c>
      <c r="K298" s="21">
        <f>IF(OR(I298="",E298=""),"",(G298-I298)*E298)</f>
        <v/>
      </c>
    </row>
    <row r="299">
      <c r="A299" s="33" t="n"/>
      <c r="B299" s="23" t="n"/>
      <c r="C299" s="23" t="n"/>
      <c r="D299" s="23" t="n"/>
      <c r="E299" s="25" t="n"/>
      <c r="F299" s="24" t="n"/>
      <c r="G299" s="26" t="n"/>
      <c r="H299" s="31">
        <f>IF(OR(A299="",C299=""),"",_xlfn.MAXIFS($A$8:$A$507,$C$8:$C$507,C299,$B$8:$B$507,B299,$A$8:$A$507,"&lt;"&amp;A299))</f>
        <v/>
      </c>
      <c r="I299" s="21">
        <f>IF(OR(H299="",H299=0),"",SUMIFS($G$8:$G$507,$C$8:$C$507,C299,$B$8:$B$507,B299,$A$8:$A$507,H299)/COUNTIFS($C$8:$C$507,C299,$B$8:$B$507,B299,$A$8:$A$507,H299))</f>
        <v/>
      </c>
      <c r="J299" s="32">
        <f>IF(OR(I299="",G299=""),"",G299/I299-1)</f>
        <v/>
      </c>
      <c r="K299" s="21">
        <f>IF(OR(I299="",E299=""),"",(G299-I299)*E299)</f>
        <v/>
      </c>
    </row>
    <row r="300">
      <c r="A300" s="33" t="n"/>
      <c r="B300" s="23" t="n"/>
      <c r="C300" s="23" t="n"/>
      <c r="D300" s="23" t="n"/>
      <c r="E300" s="25" t="n"/>
      <c r="F300" s="24" t="n"/>
      <c r="G300" s="26" t="n"/>
      <c r="H300" s="31">
        <f>IF(OR(A300="",C300=""),"",_xlfn.MAXIFS($A$8:$A$507,$C$8:$C$507,C300,$B$8:$B$507,B300,$A$8:$A$507,"&lt;"&amp;A300))</f>
        <v/>
      </c>
      <c r="I300" s="21">
        <f>IF(OR(H300="",H300=0),"",SUMIFS($G$8:$G$507,$C$8:$C$507,C300,$B$8:$B$507,B300,$A$8:$A$507,H300)/COUNTIFS($C$8:$C$507,C300,$B$8:$B$507,B300,$A$8:$A$507,H300))</f>
        <v/>
      </c>
      <c r="J300" s="32">
        <f>IF(OR(I300="",G300=""),"",G300/I300-1)</f>
        <v/>
      </c>
      <c r="K300" s="21">
        <f>IF(OR(I300="",E300=""),"",(G300-I300)*E300)</f>
        <v/>
      </c>
    </row>
    <row r="301">
      <c r="A301" s="33" t="n"/>
      <c r="B301" s="23" t="n"/>
      <c r="C301" s="23" t="n"/>
      <c r="D301" s="23" t="n"/>
      <c r="E301" s="25" t="n"/>
      <c r="F301" s="24" t="n"/>
      <c r="G301" s="26" t="n"/>
      <c r="H301" s="31">
        <f>IF(OR(A301="",C301=""),"",_xlfn.MAXIFS($A$8:$A$507,$C$8:$C$507,C301,$B$8:$B$507,B301,$A$8:$A$507,"&lt;"&amp;A301))</f>
        <v/>
      </c>
      <c r="I301" s="21">
        <f>IF(OR(H301="",H301=0),"",SUMIFS($G$8:$G$507,$C$8:$C$507,C301,$B$8:$B$507,B301,$A$8:$A$507,H301)/COUNTIFS($C$8:$C$507,C301,$B$8:$B$507,B301,$A$8:$A$507,H301))</f>
        <v/>
      </c>
      <c r="J301" s="32">
        <f>IF(OR(I301="",G301=""),"",G301/I301-1)</f>
        <v/>
      </c>
      <c r="K301" s="21">
        <f>IF(OR(I301="",E301=""),"",(G301-I301)*E301)</f>
        <v/>
      </c>
    </row>
    <row r="302">
      <c r="A302" s="33" t="n"/>
      <c r="B302" s="23" t="n"/>
      <c r="C302" s="23" t="n"/>
      <c r="D302" s="23" t="n"/>
      <c r="E302" s="25" t="n"/>
      <c r="F302" s="24" t="n"/>
      <c r="G302" s="26" t="n"/>
      <c r="H302" s="31">
        <f>IF(OR(A302="",C302=""),"",_xlfn.MAXIFS($A$8:$A$507,$C$8:$C$507,C302,$B$8:$B$507,B302,$A$8:$A$507,"&lt;"&amp;A302))</f>
        <v/>
      </c>
      <c r="I302" s="21">
        <f>IF(OR(H302="",H302=0),"",SUMIFS($G$8:$G$507,$C$8:$C$507,C302,$B$8:$B$507,B302,$A$8:$A$507,H302)/COUNTIFS($C$8:$C$507,C302,$B$8:$B$507,B302,$A$8:$A$507,H302))</f>
        <v/>
      </c>
      <c r="J302" s="32">
        <f>IF(OR(I302="",G302=""),"",G302/I302-1)</f>
        <v/>
      </c>
      <c r="K302" s="21">
        <f>IF(OR(I302="",E302=""),"",(G302-I302)*E302)</f>
        <v/>
      </c>
    </row>
    <row r="303">
      <c r="A303" s="33" t="n"/>
      <c r="B303" s="23" t="n"/>
      <c r="C303" s="23" t="n"/>
      <c r="D303" s="23" t="n"/>
      <c r="E303" s="25" t="n"/>
      <c r="F303" s="24" t="n"/>
      <c r="G303" s="26" t="n"/>
      <c r="H303" s="31">
        <f>IF(OR(A303="",C303=""),"",_xlfn.MAXIFS($A$8:$A$507,$C$8:$C$507,C303,$B$8:$B$507,B303,$A$8:$A$507,"&lt;"&amp;A303))</f>
        <v/>
      </c>
      <c r="I303" s="21">
        <f>IF(OR(H303="",H303=0),"",SUMIFS($G$8:$G$507,$C$8:$C$507,C303,$B$8:$B$507,B303,$A$8:$A$507,H303)/COUNTIFS($C$8:$C$507,C303,$B$8:$B$507,B303,$A$8:$A$507,H303))</f>
        <v/>
      </c>
      <c r="J303" s="32">
        <f>IF(OR(I303="",G303=""),"",G303/I303-1)</f>
        <v/>
      </c>
      <c r="K303" s="21">
        <f>IF(OR(I303="",E303=""),"",(G303-I303)*E303)</f>
        <v/>
      </c>
    </row>
    <row r="304">
      <c r="A304" s="33" t="n"/>
      <c r="B304" s="23" t="n"/>
      <c r="C304" s="23" t="n"/>
      <c r="D304" s="23" t="n"/>
      <c r="E304" s="25" t="n"/>
      <c r="F304" s="24" t="n"/>
      <c r="G304" s="26" t="n"/>
      <c r="H304" s="31">
        <f>IF(OR(A304="",C304=""),"",_xlfn.MAXIFS($A$8:$A$507,$C$8:$C$507,C304,$B$8:$B$507,B304,$A$8:$A$507,"&lt;"&amp;A304))</f>
        <v/>
      </c>
      <c r="I304" s="21">
        <f>IF(OR(H304="",H304=0),"",SUMIFS($G$8:$G$507,$C$8:$C$507,C304,$B$8:$B$507,B304,$A$8:$A$507,H304)/COUNTIFS($C$8:$C$507,C304,$B$8:$B$507,B304,$A$8:$A$507,H304))</f>
        <v/>
      </c>
      <c r="J304" s="32">
        <f>IF(OR(I304="",G304=""),"",G304/I304-1)</f>
        <v/>
      </c>
      <c r="K304" s="21">
        <f>IF(OR(I304="",E304=""),"",(G304-I304)*E304)</f>
        <v/>
      </c>
    </row>
    <row r="305">
      <c r="A305" s="33" t="n"/>
      <c r="B305" s="23" t="n"/>
      <c r="C305" s="23" t="n"/>
      <c r="D305" s="23" t="n"/>
      <c r="E305" s="25" t="n"/>
      <c r="F305" s="24" t="n"/>
      <c r="G305" s="26" t="n"/>
      <c r="H305" s="31">
        <f>IF(OR(A305="",C305=""),"",_xlfn.MAXIFS($A$8:$A$507,$C$8:$C$507,C305,$B$8:$B$507,B305,$A$8:$A$507,"&lt;"&amp;A305))</f>
        <v/>
      </c>
      <c r="I305" s="21">
        <f>IF(OR(H305="",H305=0),"",SUMIFS($G$8:$G$507,$C$8:$C$507,C305,$B$8:$B$507,B305,$A$8:$A$507,H305)/COUNTIFS($C$8:$C$507,C305,$B$8:$B$507,B305,$A$8:$A$507,H305))</f>
        <v/>
      </c>
      <c r="J305" s="32">
        <f>IF(OR(I305="",G305=""),"",G305/I305-1)</f>
        <v/>
      </c>
      <c r="K305" s="21">
        <f>IF(OR(I305="",E305=""),"",(G305-I305)*E305)</f>
        <v/>
      </c>
    </row>
    <row r="306">
      <c r="A306" s="33" t="n"/>
      <c r="B306" s="23" t="n"/>
      <c r="C306" s="23" t="n"/>
      <c r="D306" s="23" t="n"/>
      <c r="E306" s="25" t="n"/>
      <c r="F306" s="24" t="n"/>
      <c r="G306" s="26" t="n"/>
      <c r="H306" s="31">
        <f>IF(OR(A306="",C306=""),"",_xlfn.MAXIFS($A$8:$A$507,$C$8:$C$507,C306,$B$8:$B$507,B306,$A$8:$A$507,"&lt;"&amp;A306))</f>
        <v/>
      </c>
      <c r="I306" s="21">
        <f>IF(OR(H306="",H306=0),"",SUMIFS($G$8:$G$507,$C$8:$C$507,C306,$B$8:$B$507,B306,$A$8:$A$507,H306)/COUNTIFS($C$8:$C$507,C306,$B$8:$B$507,B306,$A$8:$A$507,H306))</f>
        <v/>
      </c>
      <c r="J306" s="32">
        <f>IF(OR(I306="",G306=""),"",G306/I306-1)</f>
        <v/>
      </c>
      <c r="K306" s="21">
        <f>IF(OR(I306="",E306=""),"",(G306-I306)*E306)</f>
        <v/>
      </c>
    </row>
    <row r="307">
      <c r="A307" s="33" t="n"/>
      <c r="B307" s="23" t="n"/>
      <c r="C307" s="23" t="n"/>
      <c r="D307" s="23" t="n"/>
      <c r="E307" s="25" t="n"/>
      <c r="F307" s="24" t="n"/>
      <c r="G307" s="26" t="n"/>
      <c r="H307" s="31">
        <f>IF(OR(A307="",C307=""),"",_xlfn.MAXIFS($A$8:$A$507,$C$8:$C$507,C307,$B$8:$B$507,B307,$A$8:$A$507,"&lt;"&amp;A307))</f>
        <v/>
      </c>
      <c r="I307" s="21">
        <f>IF(OR(H307="",H307=0),"",SUMIFS($G$8:$G$507,$C$8:$C$507,C307,$B$8:$B$507,B307,$A$8:$A$507,H307)/COUNTIFS($C$8:$C$507,C307,$B$8:$B$507,B307,$A$8:$A$507,H307))</f>
        <v/>
      </c>
      <c r="J307" s="32">
        <f>IF(OR(I307="",G307=""),"",G307/I307-1)</f>
        <v/>
      </c>
      <c r="K307" s="21">
        <f>IF(OR(I307="",E307=""),"",(G307-I307)*E307)</f>
        <v/>
      </c>
    </row>
    <row r="308">
      <c r="A308" s="33" t="n"/>
      <c r="B308" s="23" t="n"/>
      <c r="C308" s="23" t="n"/>
      <c r="D308" s="23" t="n"/>
      <c r="E308" s="25" t="n"/>
      <c r="F308" s="24" t="n"/>
      <c r="G308" s="26" t="n"/>
      <c r="H308" s="31">
        <f>IF(OR(A308="",C308=""),"",_xlfn.MAXIFS($A$8:$A$507,$C$8:$C$507,C308,$B$8:$B$507,B308,$A$8:$A$507,"&lt;"&amp;A308))</f>
        <v/>
      </c>
      <c r="I308" s="21">
        <f>IF(OR(H308="",H308=0),"",SUMIFS($G$8:$G$507,$C$8:$C$507,C308,$B$8:$B$507,B308,$A$8:$A$507,H308)/COUNTIFS($C$8:$C$507,C308,$B$8:$B$507,B308,$A$8:$A$507,H308))</f>
        <v/>
      </c>
      <c r="J308" s="32">
        <f>IF(OR(I308="",G308=""),"",G308/I308-1)</f>
        <v/>
      </c>
      <c r="K308" s="21">
        <f>IF(OR(I308="",E308=""),"",(G308-I308)*E308)</f>
        <v/>
      </c>
    </row>
    <row r="309">
      <c r="A309" s="33" t="n"/>
      <c r="B309" s="23" t="n"/>
      <c r="C309" s="23" t="n"/>
      <c r="D309" s="23" t="n"/>
      <c r="E309" s="25" t="n"/>
      <c r="F309" s="24" t="n"/>
      <c r="G309" s="26" t="n"/>
      <c r="H309" s="31">
        <f>IF(OR(A309="",C309=""),"",_xlfn.MAXIFS($A$8:$A$507,$C$8:$C$507,C309,$B$8:$B$507,B309,$A$8:$A$507,"&lt;"&amp;A309))</f>
        <v/>
      </c>
      <c r="I309" s="21">
        <f>IF(OR(H309="",H309=0),"",SUMIFS($G$8:$G$507,$C$8:$C$507,C309,$B$8:$B$507,B309,$A$8:$A$507,H309)/COUNTIFS($C$8:$C$507,C309,$B$8:$B$507,B309,$A$8:$A$507,H309))</f>
        <v/>
      </c>
      <c r="J309" s="32">
        <f>IF(OR(I309="",G309=""),"",G309/I309-1)</f>
        <v/>
      </c>
      <c r="K309" s="21">
        <f>IF(OR(I309="",E309=""),"",(G309-I309)*E309)</f>
        <v/>
      </c>
    </row>
    <row r="310">
      <c r="A310" s="33" t="n"/>
      <c r="B310" s="23" t="n"/>
      <c r="C310" s="23" t="n"/>
      <c r="D310" s="23" t="n"/>
      <c r="E310" s="25" t="n"/>
      <c r="F310" s="24" t="n"/>
      <c r="G310" s="26" t="n"/>
      <c r="H310" s="31">
        <f>IF(OR(A310="",C310=""),"",_xlfn.MAXIFS($A$8:$A$507,$C$8:$C$507,C310,$B$8:$B$507,B310,$A$8:$A$507,"&lt;"&amp;A310))</f>
        <v/>
      </c>
      <c r="I310" s="21">
        <f>IF(OR(H310="",H310=0),"",SUMIFS($G$8:$G$507,$C$8:$C$507,C310,$B$8:$B$507,B310,$A$8:$A$507,H310)/COUNTIFS($C$8:$C$507,C310,$B$8:$B$507,B310,$A$8:$A$507,H310))</f>
        <v/>
      </c>
      <c r="J310" s="32">
        <f>IF(OR(I310="",G310=""),"",G310/I310-1)</f>
        <v/>
      </c>
      <c r="K310" s="21">
        <f>IF(OR(I310="",E310=""),"",(G310-I310)*E310)</f>
        <v/>
      </c>
    </row>
    <row r="311">
      <c r="A311" s="33" t="n"/>
      <c r="B311" s="23" t="n"/>
      <c r="C311" s="23" t="n"/>
      <c r="D311" s="23" t="n"/>
      <c r="E311" s="25" t="n"/>
      <c r="F311" s="24" t="n"/>
      <c r="G311" s="26" t="n"/>
      <c r="H311" s="31">
        <f>IF(OR(A311="",C311=""),"",_xlfn.MAXIFS($A$8:$A$507,$C$8:$C$507,C311,$B$8:$B$507,B311,$A$8:$A$507,"&lt;"&amp;A311))</f>
        <v/>
      </c>
      <c r="I311" s="21">
        <f>IF(OR(H311="",H311=0),"",SUMIFS($G$8:$G$507,$C$8:$C$507,C311,$B$8:$B$507,B311,$A$8:$A$507,H311)/COUNTIFS($C$8:$C$507,C311,$B$8:$B$507,B311,$A$8:$A$507,H311))</f>
        <v/>
      </c>
      <c r="J311" s="32">
        <f>IF(OR(I311="",G311=""),"",G311/I311-1)</f>
        <v/>
      </c>
      <c r="K311" s="21">
        <f>IF(OR(I311="",E311=""),"",(G311-I311)*E311)</f>
        <v/>
      </c>
    </row>
    <row r="312">
      <c r="A312" s="33" t="n"/>
      <c r="B312" s="23" t="n"/>
      <c r="C312" s="23" t="n"/>
      <c r="D312" s="23" t="n"/>
      <c r="E312" s="25" t="n"/>
      <c r="F312" s="24" t="n"/>
      <c r="G312" s="26" t="n"/>
      <c r="H312" s="31">
        <f>IF(OR(A312="",C312=""),"",_xlfn.MAXIFS($A$8:$A$507,$C$8:$C$507,C312,$B$8:$B$507,B312,$A$8:$A$507,"&lt;"&amp;A312))</f>
        <v/>
      </c>
      <c r="I312" s="21">
        <f>IF(OR(H312="",H312=0),"",SUMIFS($G$8:$G$507,$C$8:$C$507,C312,$B$8:$B$507,B312,$A$8:$A$507,H312)/COUNTIFS($C$8:$C$507,C312,$B$8:$B$507,B312,$A$8:$A$507,H312))</f>
        <v/>
      </c>
      <c r="J312" s="32">
        <f>IF(OR(I312="",G312=""),"",G312/I312-1)</f>
        <v/>
      </c>
      <c r="K312" s="21">
        <f>IF(OR(I312="",E312=""),"",(G312-I312)*E312)</f>
        <v/>
      </c>
    </row>
    <row r="313">
      <c r="A313" s="33" t="n"/>
      <c r="B313" s="23" t="n"/>
      <c r="C313" s="23" t="n"/>
      <c r="D313" s="23" t="n"/>
      <c r="E313" s="25" t="n"/>
      <c r="F313" s="24" t="n"/>
      <c r="G313" s="26" t="n"/>
      <c r="H313" s="31">
        <f>IF(OR(A313="",C313=""),"",_xlfn.MAXIFS($A$8:$A$507,$C$8:$C$507,C313,$B$8:$B$507,B313,$A$8:$A$507,"&lt;"&amp;A313))</f>
        <v/>
      </c>
      <c r="I313" s="21">
        <f>IF(OR(H313="",H313=0),"",SUMIFS($G$8:$G$507,$C$8:$C$507,C313,$B$8:$B$507,B313,$A$8:$A$507,H313)/COUNTIFS($C$8:$C$507,C313,$B$8:$B$507,B313,$A$8:$A$507,H313))</f>
        <v/>
      </c>
      <c r="J313" s="32">
        <f>IF(OR(I313="",G313=""),"",G313/I313-1)</f>
        <v/>
      </c>
      <c r="K313" s="21">
        <f>IF(OR(I313="",E313=""),"",(G313-I313)*E313)</f>
        <v/>
      </c>
    </row>
    <row r="314">
      <c r="A314" s="33" t="n"/>
      <c r="B314" s="23" t="n"/>
      <c r="C314" s="23" t="n"/>
      <c r="D314" s="23" t="n"/>
      <c r="E314" s="25" t="n"/>
      <c r="F314" s="24" t="n"/>
      <c r="G314" s="26" t="n"/>
      <c r="H314" s="31">
        <f>IF(OR(A314="",C314=""),"",_xlfn.MAXIFS($A$8:$A$507,$C$8:$C$507,C314,$B$8:$B$507,B314,$A$8:$A$507,"&lt;"&amp;A314))</f>
        <v/>
      </c>
      <c r="I314" s="21">
        <f>IF(OR(H314="",H314=0),"",SUMIFS($G$8:$G$507,$C$8:$C$507,C314,$B$8:$B$507,B314,$A$8:$A$507,H314)/COUNTIFS($C$8:$C$507,C314,$B$8:$B$507,B314,$A$8:$A$507,H314))</f>
        <v/>
      </c>
      <c r="J314" s="32">
        <f>IF(OR(I314="",G314=""),"",G314/I314-1)</f>
        <v/>
      </c>
      <c r="K314" s="21">
        <f>IF(OR(I314="",E314=""),"",(G314-I314)*E314)</f>
        <v/>
      </c>
    </row>
    <row r="315">
      <c r="A315" s="33" t="n"/>
      <c r="B315" s="23" t="n"/>
      <c r="C315" s="23" t="n"/>
      <c r="D315" s="23" t="n"/>
      <c r="E315" s="25" t="n"/>
      <c r="F315" s="24" t="n"/>
      <c r="G315" s="26" t="n"/>
      <c r="H315" s="31">
        <f>IF(OR(A315="",C315=""),"",_xlfn.MAXIFS($A$8:$A$507,$C$8:$C$507,C315,$B$8:$B$507,B315,$A$8:$A$507,"&lt;"&amp;A315))</f>
        <v/>
      </c>
      <c r="I315" s="21">
        <f>IF(OR(H315="",H315=0),"",SUMIFS($G$8:$G$507,$C$8:$C$507,C315,$B$8:$B$507,B315,$A$8:$A$507,H315)/COUNTIFS($C$8:$C$507,C315,$B$8:$B$507,B315,$A$8:$A$507,H315))</f>
        <v/>
      </c>
      <c r="J315" s="32">
        <f>IF(OR(I315="",G315=""),"",G315/I315-1)</f>
        <v/>
      </c>
      <c r="K315" s="21">
        <f>IF(OR(I315="",E315=""),"",(G315-I315)*E315)</f>
        <v/>
      </c>
    </row>
    <row r="316">
      <c r="A316" s="33" t="n"/>
      <c r="B316" s="23" t="n"/>
      <c r="C316" s="23" t="n"/>
      <c r="D316" s="23" t="n"/>
      <c r="E316" s="25" t="n"/>
      <c r="F316" s="24" t="n"/>
      <c r="G316" s="26" t="n"/>
      <c r="H316" s="31">
        <f>IF(OR(A316="",C316=""),"",_xlfn.MAXIFS($A$8:$A$507,$C$8:$C$507,C316,$B$8:$B$507,B316,$A$8:$A$507,"&lt;"&amp;A316))</f>
        <v/>
      </c>
      <c r="I316" s="21">
        <f>IF(OR(H316="",H316=0),"",SUMIFS($G$8:$G$507,$C$8:$C$507,C316,$B$8:$B$507,B316,$A$8:$A$507,H316)/COUNTIFS($C$8:$C$507,C316,$B$8:$B$507,B316,$A$8:$A$507,H316))</f>
        <v/>
      </c>
      <c r="J316" s="32">
        <f>IF(OR(I316="",G316=""),"",G316/I316-1)</f>
        <v/>
      </c>
      <c r="K316" s="21">
        <f>IF(OR(I316="",E316=""),"",(G316-I316)*E316)</f>
        <v/>
      </c>
    </row>
    <row r="317">
      <c r="A317" s="33" t="n"/>
      <c r="B317" s="23" t="n"/>
      <c r="C317" s="23" t="n"/>
      <c r="D317" s="23" t="n"/>
      <c r="E317" s="25" t="n"/>
      <c r="F317" s="24" t="n"/>
      <c r="G317" s="26" t="n"/>
      <c r="H317" s="31">
        <f>IF(OR(A317="",C317=""),"",_xlfn.MAXIFS($A$8:$A$507,$C$8:$C$507,C317,$B$8:$B$507,B317,$A$8:$A$507,"&lt;"&amp;A317))</f>
        <v/>
      </c>
      <c r="I317" s="21">
        <f>IF(OR(H317="",H317=0),"",SUMIFS($G$8:$G$507,$C$8:$C$507,C317,$B$8:$B$507,B317,$A$8:$A$507,H317)/COUNTIFS($C$8:$C$507,C317,$B$8:$B$507,B317,$A$8:$A$507,H317))</f>
        <v/>
      </c>
      <c r="J317" s="32">
        <f>IF(OR(I317="",G317=""),"",G317/I317-1)</f>
        <v/>
      </c>
      <c r="K317" s="21">
        <f>IF(OR(I317="",E317=""),"",(G317-I317)*E317)</f>
        <v/>
      </c>
    </row>
    <row r="318">
      <c r="A318" s="33" t="n"/>
      <c r="B318" s="23" t="n"/>
      <c r="C318" s="23" t="n"/>
      <c r="D318" s="23" t="n"/>
      <c r="E318" s="25" t="n"/>
      <c r="F318" s="24" t="n"/>
      <c r="G318" s="26" t="n"/>
      <c r="H318" s="31">
        <f>IF(OR(A318="",C318=""),"",_xlfn.MAXIFS($A$8:$A$507,$C$8:$C$507,C318,$B$8:$B$507,B318,$A$8:$A$507,"&lt;"&amp;A318))</f>
        <v/>
      </c>
      <c r="I318" s="21">
        <f>IF(OR(H318="",H318=0),"",SUMIFS($G$8:$G$507,$C$8:$C$507,C318,$B$8:$B$507,B318,$A$8:$A$507,H318)/COUNTIFS($C$8:$C$507,C318,$B$8:$B$507,B318,$A$8:$A$507,H318))</f>
        <v/>
      </c>
      <c r="J318" s="32">
        <f>IF(OR(I318="",G318=""),"",G318/I318-1)</f>
        <v/>
      </c>
      <c r="K318" s="21">
        <f>IF(OR(I318="",E318=""),"",(G318-I318)*E318)</f>
        <v/>
      </c>
    </row>
    <row r="319">
      <c r="A319" s="33" t="n"/>
      <c r="B319" s="23" t="n"/>
      <c r="C319" s="23" t="n"/>
      <c r="D319" s="23" t="n"/>
      <c r="E319" s="25" t="n"/>
      <c r="F319" s="24" t="n"/>
      <c r="G319" s="26" t="n"/>
      <c r="H319" s="31">
        <f>IF(OR(A319="",C319=""),"",_xlfn.MAXIFS($A$8:$A$507,$C$8:$C$507,C319,$B$8:$B$507,B319,$A$8:$A$507,"&lt;"&amp;A319))</f>
        <v/>
      </c>
      <c r="I319" s="21">
        <f>IF(OR(H319="",H319=0),"",SUMIFS($G$8:$G$507,$C$8:$C$507,C319,$B$8:$B$507,B319,$A$8:$A$507,H319)/COUNTIFS($C$8:$C$507,C319,$B$8:$B$507,B319,$A$8:$A$507,H319))</f>
        <v/>
      </c>
      <c r="J319" s="32">
        <f>IF(OR(I319="",G319=""),"",G319/I319-1)</f>
        <v/>
      </c>
      <c r="K319" s="21">
        <f>IF(OR(I319="",E319=""),"",(G319-I319)*E319)</f>
        <v/>
      </c>
    </row>
    <row r="320">
      <c r="A320" s="33" t="n"/>
      <c r="B320" s="23" t="n"/>
      <c r="C320" s="23" t="n"/>
      <c r="D320" s="23" t="n"/>
      <c r="E320" s="25" t="n"/>
      <c r="F320" s="24" t="n"/>
      <c r="G320" s="26" t="n"/>
      <c r="H320" s="31">
        <f>IF(OR(A320="",C320=""),"",_xlfn.MAXIFS($A$8:$A$507,$C$8:$C$507,C320,$B$8:$B$507,B320,$A$8:$A$507,"&lt;"&amp;A320))</f>
        <v/>
      </c>
      <c r="I320" s="21">
        <f>IF(OR(H320="",H320=0),"",SUMIFS($G$8:$G$507,$C$8:$C$507,C320,$B$8:$B$507,B320,$A$8:$A$507,H320)/COUNTIFS($C$8:$C$507,C320,$B$8:$B$507,B320,$A$8:$A$507,H320))</f>
        <v/>
      </c>
      <c r="J320" s="32">
        <f>IF(OR(I320="",G320=""),"",G320/I320-1)</f>
        <v/>
      </c>
      <c r="K320" s="21">
        <f>IF(OR(I320="",E320=""),"",(G320-I320)*E320)</f>
        <v/>
      </c>
    </row>
    <row r="321">
      <c r="A321" s="33" t="n"/>
      <c r="B321" s="23" t="n"/>
      <c r="C321" s="23" t="n"/>
      <c r="D321" s="23" t="n"/>
      <c r="E321" s="25" t="n"/>
      <c r="F321" s="24" t="n"/>
      <c r="G321" s="26" t="n"/>
      <c r="H321" s="31">
        <f>IF(OR(A321="",C321=""),"",_xlfn.MAXIFS($A$8:$A$507,$C$8:$C$507,C321,$B$8:$B$507,B321,$A$8:$A$507,"&lt;"&amp;A321))</f>
        <v/>
      </c>
      <c r="I321" s="21">
        <f>IF(OR(H321="",H321=0),"",SUMIFS($G$8:$G$507,$C$8:$C$507,C321,$B$8:$B$507,B321,$A$8:$A$507,H321)/COUNTIFS($C$8:$C$507,C321,$B$8:$B$507,B321,$A$8:$A$507,H321))</f>
        <v/>
      </c>
      <c r="J321" s="32">
        <f>IF(OR(I321="",G321=""),"",G321/I321-1)</f>
        <v/>
      </c>
      <c r="K321" s="21">
        <f>IF(OR(I321="",E321=""),"",(G321-I321)*E321)</f>
        <v/>
      </c>
    </row>
    <row r="322">
      <c r="A322" s="33" t="n"/>
      <c r="B322" s="23" t="n"/>
      <c r="C322" s="23" t="n"/>
      <c r="D322" s="23" t="n"/>
      <c r="E322" s="25" t="n"/>
      <c r="F322" s="24" t="n"/>
      <c r="G322" s="26" t="n"/>
      <c r="H322" s="31">
        <f>IF(OR(A322="",C322=""),"",_xlfn.MAXIFS($A$8:$A$507,$C$8:$C$507,C322,$B$8:$B$507,B322,$A$8:$A$507,"&lt;"&amp;A322))</f>
        <v/>
      </c>
      <c r="I322" s="21">
        <f>IF(OR(H322="",H322=0),"",SUMIFS($G$8:$G$507,$C$8:$C$507,C322,$B$8:$B$507,B322,$A$8:$A$507,H322)/COUNTIFS($C$8:$C$507,C322,$B$8:$B$507,B322,$A$8:$A$507,H322))</f>
        <v/>
      </c>
      <c r="J322" s="32">
        <f>IF(OR(I322="",G322=""),"",G322/I322-1)</f>
        <v/>
      </c>
      <c r="K322" s="21">
        <f>IF(OR(I322="",E322=""),"",(G322-I322)*E322)</f>
        <v/>
      </c>
    </row>
    <row r="323">
      <c r="A323" s="33" t="n"/>
      <c r="B323" s="23" t="n"/>
      <c r="C323" s="23" t="n"/>
      <c r="D323" s="23" t="n"/>
      <c r="E323" s="25" t="n"/>
      <c r="F323" s="24" t="n"/>
      <c r="G323" s="26" t="n"/>
      <c r="H323" s="31">
        <f>IF(OR(A323="",C323=""),"",_xlfn.MAXIFS($A$8:$A$507,$C$8:$C$507,C323,$B$8:$B$507,B323,$A$8:$A$507,"&lt;"&amp;A323))</f>
        <v/>
      </c>
      <c r="I323" s="21">
        <f>IF(OR(H323="",H323=0),"",SUMIFS($G$8:$G$507,$C$8:$C$507,C323,$B$8:$B$507,B323,$A$8:$A$507,H323)/COUNTIFS($C$8:$C$507,C323,$B$8:$B$507,B323,$A$8:$A$507,H323))</f>
        <v/>
      </c>
      <c r="J323" s="32">
        <f>IF(OR(I323="",G323=""),"",G323/I323-1)</f>
        <v/>
      </c>
      <c r="K323" s="21">
        <f>IF(OR(I323="",E323=""),"",(G323-I323)*E323)</f>
        <v/>
      </c>
    </row>
    <row r="324">
      <c r="A324" s="33" t="n"/>
      <c r="B324" s="23" t="n"/>
      <c r="C324" s="23" t="n"/>
      <c r="D324" s="23" t="n"/>
      <c r="E324" s="25" t="n"/>
      <c r="F324" s="24" t="n"/>
      <c r="G324" s="26" t="n"/>
      <c r="H324" s="31">
        <f>IF(OR(A324="",C324=""),"",_xlfn.MAXIFS($A$8:$A$507,$C$8:$C$507,C324,$B$8:$B$507,B324,$A$8:$A$507,"&lt;"&amp;A324))</f>
        <v/>
      </c>
      <c r="I324" s="21">
        <f>IF(OR(H324="",H324=0),"",SUMIFS($G$8:$G$507,$C$8:$C$507,C324,$B$8:$B$507,B324,$A$8:$A$507,H324)/COUNTIFS($C$8:$C$507,C324,$B$8:$B$507,B324,$A$8:$A$507,H324))</f>
        <v/>
      </c>
      <c r="J324" s="32">
        <f>IF(OR(I324="",G324=""),"",G324/I324-1)</f>
        <v/>
      </c>
      <c r="K324" s="21">
        <f>IF(OR(I324="",E324=""),"",(G324-I324)*E324)</f>
        <v/>
      </c>
    </row>
    <row r="325">
      <c r="A325" s="33" t="n"/>
      <c r="B325" s="23" t="n"/>
      <c r="C325" s="23" t="n"/>
      <c r="D325" s="23" t="n"/>
      <c r="E325" s="25" t="n"/>
      <c r="F325" s="24" t="n"/>
      <c r="G325" s="26" t="n"/>
      <c r="H325" s="31">
        <f>IF(OR(A325="",C325=""),"",_xlfn.MAXIFS($A$8:$A$507,$C$8:$C$507,C325,$B$8:$B$507,B325,$A$8:$A$507,"&lt;"&amp;A325))</f>
        <v/>
      </c>
      <c r="I325" s="21">
        <f>IF(OR(H325="",H325=0),"",SUMIFS($G$8:$G$507,$C$8:$C$507,C325,$B$8:$B$507,B325,$A$8:$A$507,H325)/COUNTIFS($C$8:$C$507,C325,$B$8:$B$507,B325,$A$8:$A$507,H325))</f>
        <v/>
      </c>
      <c r="J325" s="32">
        <f>IF(OR(I325="",G325=""),"",G325/I325-1)</f>
        <v/>
      </c>
      <c r="K325" s="21">
        <f>IF(OR(I325="",E325=""),"",(G325-I325)*E325)</f>
        <v/>
      </c>
    </row>
    <row r="326">
      <c r="A326" s="33" t="n"/>
      <c r="B326" s="23" t="n"/>
      <c r="C326" s="23" t="n"/>
      <c r="D326" s="23" t="n"/>
      <c r="E326" s="25" t="n"/>
      <c r="F326" s="24" t="n"/>
      <c r="G326" s="26" t="n"/>
      <c r="H326" s="31">
        <f>IF(OR(A326="",C326=""),"",_xlfn.MAXIFS($A$8:$A$507,$C$8:$C$507,C326,$B$8:$B$507,B326,$A$8:$A$507,"&lt;"&amp;A326))</f>
        <v/>
      </c>
      <c r="I326" s="21">
        <f>IF(OR(H326="",H326=0),"",SUMIFS($G$8:$G$507,$C$8:$C$507,C326,$B$8:$B$507,B326,$A$8:$A$507,H326)/COUNTIFS($C$8:$C$507,C326,$B$8:$B$507,B326,$A$8:$A$507,H326))</f>
        <v/>
      </c>
      <c r="J326" s="32">
        <f>IF(OR(I326="",G326=""),"",G326/I326-1)</f>
        <v/>
      </c>
      <c r="K326" s="21">
        <f>IF(OR(I326="",E326=""),"",(G326-I326)*E326)</f>
        <v/>
      </c>
    </row>
    <row r="327">
      <c r="A327" s="33" t="n"/>
      <c r="B327" s="23" t="n"/>
      <c r="C327" s="23" t="n"/>
      <c r="D327" s="23" t="n"/>
      <c r="E327" s="25" t="n"/>
      <c r="F327" s="24" t="n"/>
      <c r="G327" s="26" t="n"/>
      <c r="H327" s="31">
        <f>IF(OR(A327="",C327=""),"",_xlfn.MAXIFS($A$8:$A$507,$C$8:$C$507,C327,$B$8:$B$507,B327,$A$8:$A$507,"&lt;"&amp;A327))</f>
        <v/>
      </c>
      <c r="I327" s="21">
        <f>IF(OR(H327="",H327=0),"",SUMIFS($G$8:$G$507,$C$8:$C$507,C327,$B$8:$B$507,B327,$A$8:$A$507,H327)/COUNTIFS($C$8:$C$507,C327,$B$8:$B$507,B327,$A$8:$A$507,H327))</f>
        <v/>
      </c>
      <c r="J327" s="32">
        <f>IF(OR(I327="",G327=""),"",G327/I327-1)</f>
        <v/>
      </c>
      <c r="K327" s="21">
        <f>IF(OR(I327="",E327=""),"",(G327-I327)*E327)</f>
        <v/>
      </c>
    </row>
    <row r="328">
      <c r="A328" s="33" t="n"/>
      <c r="B328" s="23" t="n"/>
      <c r="C328" s="23" t="n"/>
      <c r="D328" s="23" t="n"/>
      <c r="E328" s="25" t="n"/>
      <c r="F328" s="24" t="n"/>
      <c r="G328" s="26" t="n"/>
      <c r="H328" s="31">
        <f>IF(OR(A328="",C328=""),"",_xlfn.MAXIFS($A$8:$A$507,$C$8:$C$507,C328,$B$8:$B$507,B328,$A$8:$A$507,"&lt;"&amp;A328))</f>
        <v/>
      </c>
      <c r="I328" s="21">
        <f>IF(OR(H328="",H328=0),"",SUMIFS($G$8:$G$507,$C$8:$C$507,C328,$B$8:$B$507,B328,$A$8:$A$507,H328)/COUNTIFS($C$8:$C$507,C328,$B$8:$B$507,B328,$A$8:$A$507,H328))</f>
        <v/>
      </c>
      <c r="J328" s="32">
        <f>IF(OR(I328="",G328=""),"",G328/I328-1)</f>
        <v/>
      </c>
      <c r="K328" s="21">
        <f>IF(OR(I328="",E328=""),"",(G328-I328)*E328)</f>
        <v/>
      </c>
    </row>
    <row r="329">
      <c r="A329" s="33" t="n"/>
      <c r="B329" s="23" t="n"/>
      <c r="C329" s="23" t="n"/>
      <c r="D329" s="23" t="n"/>
      <c r="E329" s="25" t="n"/>
      <c r="F329" s="24" t="n"/>
      <c r="G329" s="26" t="n"/>
      <c r="H329" s="31">
        <f>IF(OR(A329="",C329=""),"",_xlfn.MAXIFS($A$8:$A$507,$C$8:$C$507,C329,$B$8:$B$507,B329,$A$8:$A$507,"&lt;"&amp;A329))</f>
        <v/>
      </c>
      <c r="I329" s="21">
        <f>IF(OR(H329="",H329=0),"",SUMIFS($G$8:$G$507,$C$8:$C$507,C329,$B$8:$B$507,B329,$A$8:$A$507,H329)/COUNTIFS($C$8:$C$507,C329,$B$8:$B$507,B329,$A$8:$A$507,H329))</f>
        <v/>
      </c>
      <c r="J329" s="32">
        <f>IF(OR(I329="",G329=""),"",G329/I329-1)</f>
        <v/>
      </c>
      <c r="K329" s="21">
        <f>IF(OR(I329="",E329=""),"",(G329-I329)*E329)</f>
        <v/>
      </c>
    </row>
    <row r="330">
      <c r="A330" s="33" t="n"/>
      <c r="B330" s="23" t="n"/>
      <c r="C330" s="23" t="n"/>
      <c r="D330" s="23" t="n"/>
      <c r="E330" s="25" t="n"/>
      <c r="F330" s="24" t="n"/>
      <c r="G330" s="26" t="n"/>
      <c r="H330" s="31">
        <f>IF(OR(A330="",C330=""),"",_xlfn.MAXIFS($A$8:$A$507,$C$8:$C$507,C330,$B$8:$B$507,B330,$A$8:$A$507,"&lt;"&amp;A330))</f>
        <v/>
      </c>
      <c r="I330" s="21">
        <f>IF(OR(H330="",H330=0),"",SUMIFS($G$8:$G$507,$C$8:$C$507,C330,$B$8:$B$507,B330,$A$8:$A$507,H330)/COUNTIFS($C$8:$C$507,C330,$B$8:$B$507,B330,$A$8:$A$507,H330))</f>
        <v/>
      </c>
      <c r="J330" s="32">
        <f>IF(OR(I330="",G330=""),"",G330/I330-1)</f>
        <v/>
      </c>
      <c r="K330" s="21">
        <f>IF(OR(I330="",E330=""),"",(G330-I330)*E330)</f>
        <v/>
      </c>
    </row>
    <row r="331">
      <c r="A331" s="33" t="n"/>
      <c r="B331" s="23" t="n"/>
      <c r="C331" s="23" t="n"/>
      <c r="D331" s="23" t="n"/>
      <c r="E331" s="25" t="n"/>
      <c r="F331" s="24" t="n"/>
      <c r="G331" s="26" t="n"/>
      <c r="H331" s="31">
        <f>IF(OR(A331="",C331=""),"",_xlfn.MAXIFS($A$8:$A$507,$C$8:$C$507,C331,$B$8:$B$507,B331,$A$8:$A$507,"&lt;"&amp;A331))</f>
        <v/>
      </c>
      <c r="I331" s="21">
        <f>IF(OR(H331="",H331=0),"",SUMIFS($G$8:$G$507,$C$8:$C$507,C331,$B$8:$B$507,B331,$A$8:$A$507,H331)/COUNTIFS($C$8:$C$507,C331,$B$8:$B$507,B331,$A$8:$A$507,H331))</f>
        <v/>
      </c>
      <c r="J331" s="32">
        <f>IF(OR(I331="",G331=""),"",G331/I331-1)</f>
        <v/>
      </c>
      <c r="K331" s="21">
        <f>IF(OR(I331="",E331=""),"",(G331-I331)*E331)</f>
        <v/>
      </c>
    </row>
    <row r="332">
      <c r="A332" s="33" t="n"/>
      <c r="B332" s="23" t="n"/>
      <c r="C332" s="23" t="n"/>
      <c r="D332" s="23" t="n"/>
      <c r="E332" s="25" t="n"/>
      <c r="F332" s="24" t="n"/>
      <c r="G332" s="26" t="n"/>
      <c r="H332" s="31">
        <f>IF(OR(A332="",C332=""),"",_xlfn.MAXIFS($A$8:$A$507,$C$8:$C$507,C332,$B$8:$B$507,B332,$A$8:$A$507,"&lt;"&amp;A332))</f>
        <v/>
      </c>
      <c r="I332" s="21">
        <f>IF(OR(H332="",H332=0),"",SUMIFS($G$8:$G$507,$C$8:$C$507,C332,$B$8:$B$507,B332,$A$8:$A$507,H332)/COUNTIFS($C$8:$C$507,C332,$B$8:$B$507,B332,$A$8:$A$507,H332))</f>
        <v/>
      </c>
      <c r="J332" s="32">
        <f>IF(OR(I332="",G332=""),"",G332/I332-1)</f>
        <v/>
      </c>
      <c r="K332" s="21">
        <f>IF(OR(I332="",E332=""),"",(G332-I332)*E332)</f>
        <v/>
      </c>
    </row>
    <row r="333">
      <c r="A333" s="33" t="n"/>
      <c r="B333" s="23" t="n"/>
      <c r="C333" s="23" t="n"/>
      <c r="D333" s="23" t="n"/>
      <c r="E333" s="25" t="n"/>
      <c r="F333" s="24" t="n"/>
      <c r="G333" s="26" t="n"/>
      <c r="H333" s="31">
        <f>IF(OR(A333="",C333=""),"",_xlfn.MAXIFS($A$8:$A$507,$C$8:$C$507,C333,$B$8:$B$507,B333,$A$8:$A$507,"&lt;"&amp;A333))</f>
        <v/>
      </c>
      <c r="I333" s="21">
        <f>IF(OR(H333="",H333=0),"",SUMIFS($G$8:$G$507,$C$8:$C$507,C333,$B$8:$B$507,B333,$A$8:$A$507,H333)/COUNTIFS($C$8:$C$507,C333,$B$8:$B$507,B333,$A$8:$A$507,H333))</f>
        <v/>
      </c>
      <c r="J333" s="32">
        <f>IF(OR(I333="",G333=""),"",G333/I333-1)</f>
        <v/>
      </c>
      <c r="K333" s="21">
        <f>IF(OR(I333="",E333=""),"",(G333-I333)*E333)</f>
        <v/>
      </c>
    </row>
    <row r="334">
      <c r="A334" s="33" t="n"/>
      <c r="B334" s="23" t="n"/>
      <c r="C334" s="23" t="n"/>
      <c r="D334" s="23" t="n"/>
      <c r="E334" s="25" t="n"/>
      <c r="F334" s="24" t="n"/>
      <c r="G334" s="26" t="n"/>
      <c r="H334" s="31">
        <f>IF(OR(A334="",C334=""),"",_xlfn.MAXIFS($A$8:$A$507,$C$8:$C$507,C334,$B$8:$B$507,B334,$A$8:$A$507,"&lt;"&amp;A334))</f>
        <v/>
      </c>
      <c r="I334" s="21">
        <f>IF(OR(H334="",H334=0),"",SUMIFS($G$8:$G$507,$C$8:$C$507,C334,$B$8:$B$507,B334,$A$8:$A$507,H334)/COUNTIFS($C$8:$C$507,C334,$B$8:$B$507,B334,$A$8:$A$507,H334))</f>
        <v/>
      </c>
      <c r="J334" s="32">
        <f>IF(OR(I334="",G334=""),"",G334/I334-1)</f>
        <v/>
      </c>
      <c r="K334" s="21">
        <f>IF(OR(I334="",E334=""),"",(G334-I334)*E334)</f>
        <v/>
      </c>
    </row>
    <row r="335">
      <c r="A335" s="33" t="n"/>
      <c r="B335" s="23" t="n"/>
      <c r="C335" s="23" t="n"/>
      <c r="D335" s="23" t="n"/>
      <c r="E335" s="25" t="n"/>
      <c r="F335" s="24" t="n"/>
      <c r="G335" s="26" t="n"/>
      <c r="H335" s="31">
        <f>IF(OR(A335="",C335=""),"",_xlfn.MAXIFS($A$8:$A$507,$C$8:$C$507,C335,$B$8:$B$507,B335,$A$8:$A$507,"&lt;"&amp;A335))</f>
        <v/>
      </c>
      <c r="I335" s="21">
        <f>IF(OR(H335="",H335=0),"",SUMIFS($G$8:$G$507,$C$8:$C$507,C335,$B$8:$B$507,B335,$A$8:$A$507,H335)/COUNTIFS($C$8:$C$507,C335,$B$8:$B$507,B335,$A$8:$A$507,H335))</f>
        <v/>
      </c>
      <c r="J335" s="32">
        <f>IF(OR(I335="",G335=""),"",G335/I335-1)</f>
        <v/>
      </c>
      <c r="K335" s="21">
        <f>IF(OR(I335="",E335=""),"",(G335-I335)*E335)</f>
        <v/>
      </c>
    </row>
    <row r="336">
      <c r="A336" s="33" t="n"/>
      <c r="B336" s="23" t="n"/>
      <c r="C336" s="23" t="n"/>
      <c r="D336" s="23" t="n"/>
      <c r="E336" s="25" t="n"/>
      <c r="F336" s="24" t="n"/>
      <c r="G336" s="26" t="n"/>
      <c r="H336" s="31">
        <f>IF(OR(A336="",C336=""),"",_xlfn.MAXIFS($A$8:$A$507,$C$8:$C$507,C336,$B$8:$B$507,B336,$A$8:$A$507,"&lt;"&amp;A336))</f>
        <v/>
      </c>
      <c r="I336" s="21">
        <f>IF(OR(H336="",H336=0),"",SUMIFS($G$8:$G$507,$C$8:$C$507,C336,$B$8:$B$507,B336,$A$8:$A$507,H336)/COUNTIFS($C$8:$C$507,C336,$B$8:$B$507,B336,$A$8:$A$507,H336))</f>
        <v/>
      </c>
      <c r="J336" s="32">
        <f>IF(OR(I336="",G336=""),"",G336/I336-1)</f>
        <v/>
      </c>
      <c r="K336" s="21">
        <f>IF(OR(I336="",E336=""),"",(G336-I336)*E336)</f>
        <v/>
      </c>
    </row>
    <row r="337">
      <c r="A337" s="33" t="n"/>
      <c r="B337" s="23" t="n"/>
      <c r="C337" s="23" t="n"/>
      <c r="D337" s="23" t="n"/>
      <c r="E337" s="25" t="n"/>
      <c r="F337" s="24" t="n"/>
      <c r="G337" s="26" t="n"/>
      <c r="H337" s="31">
        <f>IF(OR(A337="",C337=""),"",_xlfn.MAXIFS($A$8:$A$507,$C$8:$C$507,C337,$B$8:$B$507,B337,$A$8:$A$507,"&lt;"&amp;A337))</f>
        <v/>
      </c>
      <c r="I337" s="21">
        <f>IF(OR(H337="",H337=0),"",SUMIFS($G$8:$G$507,$C$8:$C$507,C337,$B$8:$B$507,B337,$A$8:$A$507,H337)/COUNTIFS($C$8:$C$507,C337,$B$8:$B$507,B337,$A$8:$A$507,H337))</f>
        <v/>
      </c>
      <c r="J337" s="32">
        <f>IF(OR(I337="",G337=""),"",G337/I337-1)</f>
        <v/>
      </c>
      <c r="K337" s="21">
        <f>IF(OR(I337="",E337=""),"",(G337-I337)*E337)</f>
        <v/>
      </c>
    </row>
    <row r="338">
      <c r="A338" s="33" t="n"/>
      <c r="B338" s="23" t="n"/>
      <c r="C338" s="23" t="n"/>
      <c r="D338" s="23" t="n"/>
      <c r="E338" s="25" t="n"/>
      <c r="F338" s="24" t="n"/>
      <c r="G338" s="26" t="n"/>
      <c r="H338" s="31">
        <f>IF(OR(A338="",C338=""),"",_xlfn.MAXIFS($A$8:$A$507,$C$8:$C$507,C338,$B$8:$B$507,B338,$A$8:$A$507,"&lt;"&amp;A338))</f>
        <v/>
      </c>
      <c r="I338" s="21">
        <f>IF(OR(H338="",H338=0),"",SUMIFS($G$8:$G$507,$C$8:$C$507,C338,$B$8:$B$507,B338,$A$8:$A$507,H338)/COUNTIFS($C$8:$C$507,C338,$B$8:$B$507,B338,$A$8:$A$507,H338))</f>
        <v/>
      </c>
      <c r="J338" s="32">
        <f>IF(OR(I338="",G338=""),"",G338/I338-1)</f>
        <v/>
      </c>
      <c r="K338" s="21">
        <f>IF(OR(I338="",E338=""),"",(G338-I338)*E338)</f>
        <v/>
      </c>
    </row>
    <row r="339">
      <c r="A339" s="33" t="n"/>
      <c r="B339" s="23" t="n"/>
      <c r="C339" s="23" t="n"/>
      <c r="D339" s="23" t="n"/>
      <c r="E339" s="25" t="n"/>
      <c r="F339" s="24" t="n"/>
      <c r="G339" s="26" t="n"/>
      <c r="H339" s="31">
        <f>IF(OR(A339="",C339=""),"",_xlfn.MAXIFS($A$8:$A$507,$C$8:$C$507,C339,$B$8:$B$507,B339,$A$8:$A$507,"&lt;"&amp;A339))</f>
        <v/>
      </c>
      <c r="I339" s="21">
        <f>IF(OR(H339="",H339=0),"",SUMIFS($G$8:$G$507,$C$8:$C$507,C339,$B$8:$B$507,B339,$A$8:$A$507,H339)/COUNTIFS($C$8:$C$507,C339,$B$8:$B$507,B339,$A$8:$A$507,H339))</f>
        <v/>
      </c>
      <c r="J339" s="32">
        <f>IF(OR(I339="",G339=""),"",G339/I339-1)</f>
        <v/>
      </c>
      <c r="K339" s="21">
        <f>IF(OR(I339="",E339=""),"",(G339-I339)*E339)</f>
        <v/>
      </c>
    </row>
    <row r="340">
      <c r="A340" s="33" t="n"/>
      <c r="B340" s="23" t="n"/>
      <c r="C340" s="23" t="n"/>
      <c r="D340" s="23" t="n"/>
      <c r="E340" s="25" t="n"/>
      <c r="F340" s="24" t="n"/>
      <c r="G340" s="26" t="n"/>
      <c r="H340" s="31">
        <f>IF(OR(A340="",C340=""),"",_xlfn.MAXIFS($A$8:$A$507,$C$8:$C$507,C340,$B$8:$B$507,B340,$A$8:$A$507,"&lt;"&amp;A340))</f>
        <v/>
      </c>
      <c r="I340" s="21">
        <f>IF(OR(H340="",H340=0),"",SUMIFS($G$8:$G$507,$C$8:$C$507,C340,$B$8:$B$507,B340,$A$8:$A$507,H340)/COUNTIFS($C$8:$C$507,C340,$B$8:$B$507,B340,$A$8:$A$507,H340))</f>
        <v/>
      </c>
      <c r="J340" s="32">
        <f>IF(OR(I340="",G340=""),"",G340/I340-1)</f>
        <v/>
      </c>
      <c r="K340" s="21">
        <f>IF(OR(I340="",E340=""),"",(G340-I340)*E340)</f>
        <v/>
      </c>
    </row>
    <row r="341">
      <c r="A341" s="33" t="n"/>
      <c r="B341" s="23" t="n"/>
      <c r="C341" s="23" t="n"/>
      <c r="D341" s="23" t="n"/>
      <c r="E341" s="25" t="n"/>
      <c r="F341" s="24" t="n"/>
      <c r="G341" s="26" t="n"/>
      <c r="H341" s="31">
        <f>IF(OR(A341="",C341=""),"",_xlfn.MAXIFS($A$8:$A$507,$C$8:$C$507,C341,$B$8:$B$507,B341,$A$8:$A$507,"&lt;"&amp;A341))</f>
        <v/>
      </c>
      <c r="I341" s="21">
        <f>IF(OR(H341="",H341=0),"",SUMIFS($G$8:$G$507,$C$8:$C$507,C341,$B$8:$B$507,B341,$A$8:$A$507,H341)/COUNTIFS($C$8:$C$507,C341,$B$8:$B$507,B341,$A$8:$A$507,H341))</f>
        <v/>
      </c>
      <c r="J341" s="32">
        <f>IF(OR(I341="",G341=""),"",G341/I341-1)</f>
        <v/>
      </c>
      <c r="K341" s="21">
        <f>IF(OR(I341="",E341=""),"",(G341-I341)*E341)</f>
        <v/>
      </c>
    </row>
    <row r="342">
      <c r="A342" s="33" t="n"/>
      <c r="B342" s="23" t="n"/>
      <c r="C342" s="23" t="n"/>
      <c r="D342" s="23" t="n"/>
      <c r="E342" s="25" t="n"/>
      <c r="F342" s="24" t="n"/>
      <c r="G342" s="26" t="n"/>
      <c r="H342" s="31">
        <f>IF(OR(A342="",C342=""),"",_xlfn.MAXIFS($A$8:$A$507,$C$8:$C$507,C342,$B$8:$B$507,B342,$A$8:$A$507,"&lt;"&amp;A342))</f>
        <v/>
      </c>
      <c r="I342" s="21">
        <f>IF(OR(H342="",H342=0),"",SUMIFS($G$8:$G$507,$C$8:$C$507,C342,$B$8:$B$507,B342,$A$8:$A$507,H342)/COUNTIFS($C$8:$C$507,C342,$B$8:$B$507,B342,$A$8:$A$507,H342))</f>
        <v/>
      </c>
      <c r="J342" s="32">
        <f>IF(OR(I342="",G342=""),"",G342/I342-1)</f>
        <v/>
      </c>
      <c r="K342" s="21">
        <f>IF(OR(I342="",E342=""),"",(G342-I342)*E342)</f>
        <v/>
      </c>
    </row>
    <row r="343">
      <c r="A343" s="33" t="n"/>
      <c r="B343" s="23" t="n"/>
      <c r="C343" s="23" t="n"/>
      <c r="D343" s="23" t="n"/>
      <c r="E343" s="25" t="n"/>
      <c r="F343" s="24" t="n"/>
      <c r="G343" s="26" t="n"/>
      <c r="H343" s="31">
        <f>IF(OR(A343="",C343=""),"",_xlfn.MAXIFS($A$8:$A$507,$C$8:$C$507,C343,$B$8:$B$507,B343,$A$8:$A$507,"&lt;"&amp;A343))</f>
        <v/>
      </c>
      <c r="I343" s="21">
        <f>IF(OR(H343="",H343=0),"",SUMIFS($G$8:$G$507,$C$8:$C$507,C343,$B$8:$B$507,B343,$A$8:$A$507,H343)/COUNTIFS($C$8:$C$507,C343,$B$8:$B$507,B343,$A$8:$A$507,H343))</f>
        <v/>
      </c>
      <c r="J343" s="32">
        <f>IF(OR(I343="",G343=""),"",G343/I343-1)</f>
        <v/>
      </c>
      <c r="K343" s="21">
        <f>IF(OR(I343="",E343=""),"",(G343-I343)*E343)</f>
        <v/>
      </c>
    </row>
    <row r="344">
      <c r="A344" s="33" t="n"/>
      <c r="B344" s="23" t="n"/>
      <c r="C344" s="23" t="n"/>
      <c r="D344" s="23" t="n"/>
      <c r="E344" s="25" t="n"/>
      <c r="F344" s="24" t="n"/>
      <c r="G344" s="26" t="n"/>
      <c r="H344" s="31">
        <f>IF(OR(A344="",C344=""),"",_xlfn.MAXIFS($A$8:$A$507,$C$8:$C$507,C344,$B$8:$B$507,B344,$A$8:$A$507,"&lt;"&amp;A344))</f>
        <v/>
      </c>
      <c r="I344" s="21">
        <f>IF(OR(H344="",H344=0),"",SUMIFS($G$8:$G$507,$C$8:$C$507,C344,$B$8:$B$507,B344,$A$8:$A$507,H344)/COUNTIFS($C$8:$C$507,C344,$B$8:$B$507,B344,$A$8:$A$507,H344))</f>
        <v/>
      </c>
      <c r="J344" s="32">
        <f>IF(OR(I344="",G344=""),"",G344/I344-1)</f>
        <v/>
      </c>
      <c r="K344" s="21">
        <f>IF(OR(I344="",E344=""),"",(G344-I344)*E344)</f>
        <v/>
      </c>
    </row>
    <row r="345">
      <c r="A345" s="33" t="n"/>
      <c r="B345" s="23" t="n"/>
      <c r="C345" s="23" t="n"/>
      <c r="D345" s="23" t="n"/>
      <c r="E345" s="25" t="n"/>
      <c r="F345" s="24" t="n"/>
      <c r="G345" s="26" t="n"/>
      <c r="H345" s="31">
        <f>IF(OR(A345="",C345=""),"",_xlfn.MAXIFS($A$8:$A$507,$C$8:$C$507,C345,$B$8:$B$507,B345,$A$8:$A$507,"&lt;"&amp;A345))</f>
        <v/>
      </c>
      <c r="I345" s="21">
        <f>IF(OR(H345="",H345=0),"",SUMIFS($G$8:$G$507,$C$8:$C$507,C345,$B$8:$B$507,B345,$A$8:$A$507,H345)/COUNTIFS($C$8:$C$507,C345,$B$8:$B$507,B345,$A$8:$A$507,H345))</f>
        <v/>
      </c>
      <c r="J345" s="32">
        <f>IF(OR(I345="",G345=""),"",G345/I345-1)</f>
        <v/>
      </c>
      <c r="K345" s="21">
        <f>IF(OR(I345="",E345=""),"",(G345-I345)*E345)</f>
        <v/>
      </c>
    </row>
    <row r="346">
      <c r="A346" s="33" t="n"/>
      <c r="B346" s="23" t="n"/>
      <c r="C346" s="23" t="n"/>
      <c r="D346" s="23" t="n"/>
      <c r="E346" s="25" t="n"/>
      <c r="F346" s="24" t="n"/>
      <c r="G346" s="26" t="n"/>
      <c r="H346" s="31">
        <f>IF(OR(A346="",C346=""),"",_xlfn.MAXIFS($A$8:$A$507,$C$8:$C$507,C346,$B$8:$B$507,B346,$A$8:$A$507,"&lt;"&amp;A346))</f>
        <v/>
      </c>
      <c r="I346" s="21">
        <f>IF(OR(H346="",H346=0),"",SUMIFS($G$8:$G$507,$C$8:$C$507,C346,$B$8:$B$507,B346,$A$8:$A$507,H346)/COUNTIFS($C$8:$C$507,C346,$B$8:$B$507,B346,$A$8:$A$507,H346))</f>
        <v/>
      </c>
      <c r="J346" s="32">
        <f>IF(OR(I346="",G346=""),"",G346/I346-1)</f>
        <v/>
      </c>
      <c r="K346" s="21">
        <f>IF(OR(I346="",E346=""),"",(G346-I346)*E346)</f>
        <v/>
      </c>
    </row>
    <row r="347">
      <c r="A347" s="33" t="n"/>
      <c r="B347" s="23" t="n"/>
      <c r="C347" s="23" t="n"/>
      <c r="D347" s="23" t="n"/>
      <c r="E347" s="25" t="n"/>
      <c r="F347" s="24" t="n"/>
      <c r="G347" s="26" t="n"/>
      <c r="H347" s="31">
        <f>IF(OR(A347="",C347=""),"",_xlfn.MAXIFS($A$8:$A$507,$C$8:$C$507,C347,$B$8:$B$507,B347,$A$8:$A$507,"&lt;"&amp;A347))</f>
        <v/>
      </c>
      <c r="I347" s="21">
        <f>IF(OR(H347="",H347=0),"",SUMIFS($G$8:$G$507,$C$8:$C$507,C347,$B$8:$B$507,B347,$A$8:$A$507,H347)/COUNTIFS($C$8:$C$507,C347,$B$8:$B$507,B347,$A$8:$A$507,H347))</f>
        <v/>
      </c>
      <c r="J347" s="32">
        <f>IF(OR(I347="",G347=""),"",G347/I347-1)</f>
        <v/>
      </c>
      <c r="K347" s="21">
        <f>IF(OR(I347="",E347=""),"",(G347-I347)*E347)</f>
        <v/>
      </c>
    </row>
    <row r="348">
      <c r="A348" s="33" t="n"/>
      <c r="B348" s="23" t="n"/>
      <c r="C348" s="23" t="n"/>
      <c r="D348" s="23" t="n"/>
      <c r="E348" s="25" t="n"/>
      <c r="F348" s="24" t="n"/>
      <c r="G348" s="26" t="n"/>
      <c r="H348" s="31">
        <f>IF(OR(A348="",C348=""),"",_xlfn.MAXIFS($A$8:$A$507,$C$8:$C$507,C348,$B$8:$B$507,B348,$A$8:$A$507,"&lt;"&amp;A348))</f>
        <v/>
      </c>
      <c r="I348" s="21">
        <f>IF(OR(H348="",H348=0),"",SUMIFS($G$8:$G$507,$C$8:$C$507,C348,$B$8:$B$507,B348,$A$8:$A$507,H348)/COUNTIFS($C$8:$C$507,C348,$B$8:$B$507,B348,$A$8:$A$507,H348))</f>
        <v/>
      </c>
      <c r="J348" s="32">
        <f>IF(OR(I348="",G348=""),"",G348/I348-1)</f>
        <v/>
      </c>
      <c r="K348" s="21">
        <f>IF(OR(I348="",E348=""),"",(G348-I348)*E348)</f>
        <v/>
      </c>
    </row>
    <row r="349">
      <c r="A349" s="33" t="n"/>
      <c r="B349" s="23" t="n"/>
      <c r="C349" s="23" t="n"/>
      <c r="D349" s="23" t="n"/>
      <c r="E349" s="25" t="n"/>
      <c r="F349" s="24" t="n"/>
      <c r="G349" s="26" t="n"/>
      <c r="H349" s="31">
        <f>IF(OR(A349="",C349=""),"",_xlfn.MAXIFS($A$8:$A$507,$C$8:$C$507,C349,$B$8:$B$507,B349,$A$8:$A$507,"&lt;"&amp;A349))</f>
        <v/>
      </c>
      <c r="I349" s="21">
        <f>IF(OR(H349="",H349=0),"",SUMIFS($G$8:$G$507,$C$8:$C$507,C349,$B$8:$B$507,B349,$A$8:$A$507,H349)/COUNTIFS($C$8:$C$507,C349,$B$8:$B$507,B349,$A$8:$A$507,H349))</f>
        <v/>
      </c>
      <c r="J349" s="32">
        <f>IF(OR(I349="",G349=""),"",G349/I349-1)</f>
        <v/>
      </c>
      <c r="K349" s="21">
        <f>IF(OR(I349="",E349=""),"",(G349-I349)*E349)</f>
        <v/>
      </c>
    </row>
    <row r="350">
      <c r="A350" s="33" t="n"/>
      <c r="B350" s="23" t="n"/>
      <c r="C350" s="23" t="n"/>
      <c r="D350" s="23" t="n"/>
      <c r="E350" s="25" t="n"/>
      <c r="F350" s="24" t="n"/>
      <c r="G350" s="26" t="n"/>
      <c r="H350" s="31">
        <f>IF(OR(A350="",C350=""),"",_xlfn.MAXIFS($A$8:$A$507,$C$8:$C$507,C350,$B$8:$B$507,B350,$A$8:$A$507,"&lt;"&amp;A350))</f>
        <v/>
      </c>
      <c r="I350" s="21">
        <f>IF(OR(H350="",H350=0),"",SUMIFS($G$8:$G$507,$C$8:$C$507,C350,$B$8:$B$507,B350,$A$8:$A$507,H350)/COUNTIFS($C$8:$C$507,C350,$B$8:$B$507,B350,$A$8:$A$507,H350))</f>
        <v/>
      </c>
      <c r="J350" s="32">
        <f>IF(OR(I350="",G350=""),"",G350/I350-1)</f>
        <v/>
      </c>
      <c r="K350" s="21">
        <f>IF(OR(I350="",E350=""),"",(G350-I350)*E350)</f>
        <v/>
      </c>
    </row>
    <row r="351">
      <c r="A351" s="33" t="n"/>
      <c r="B351" s="23" t="n"/>
      <c r="C351" s="23" t="n"/>
      <c r="D351" s="23" t="n"/>
      <c r="E351" s="25" t="n"/>
      <c r="F351" s="24" t="n"/>
      <c r="G351" s="26" t="n"/>
      <c r="H351" s="31">
        <f>IF(OR(A351="",C351=""),"",_xlfn.MAXIFS($A$8:$A$507,$C$8:$C$507,C351,$B$8:$B$507,B351,$A$8:$A$507,"&lt;"&amp;A351))</f>
        <v/>
      </c>
      <c r="I351" s="21">
        <f>IF(OR(H351="",H351=0),"",SUMIFS($G$8:$G$507,$C$8:$C$507,C351,$B$8:$B$507,B351,$A$8:$A$507,H351)/COUNTIFS($C$8:$C$507,C351,$B$8:$B$507,B351,$A$8:$A$507,H351))</f>
        <v/>
      </c>
      <c r="J351" s="32">
        <f>IF(OR(I351="",G351=""),"",G351/I351-1)</f>
        <v/>
      </c>
      <c r="K351" s="21">
        <f>IF(OR(I351="",E351=""),"",(G351-I351)*E351)</f>
        <v/>
      </c>
    </row>
    <row r="352">
      <c r="A352" s="33" t="n"/>
      <c r="B352" s="23" t="n"/>
      <c r="C352" s="23" t="n"/>
      <c r="D352" s="23" t="n"/>
      <c r="E352" s="25" t="n"/>
      <c r="F352" s="24" t="n"/>
      <c r="G352" s="26" t="n"/>
      <c r="H352" s="31">
        <f>IF(OR(A352="",C352=""),"",_xlfn.MAXIFS($A$8:$A$507,$C$8:$C$507,C352,$B$8:$B$507,B352,$A$8:$A$507,"&lt;"&amp;A352))</f>
        <v/>
      </c>
      <c r="I352" s="21">
        <f>IF(OR(H352="",H352=0),"",SUMIFS($G$8:$G$507,$C$8:$C$507,C352,$B$8:$B$507,B352,$A$8:$A$507,H352)/COUNTIFS($C$8:$C$507,C352,$B$8:$B$507,B352,$A$8:$A$507,H352))</f>
        <v/>
      </c>
      <c r="J352" s="32">
        <f>IF(OR(I352="",G352=""),"",G352/I352-1)</f>
        <v/>
      </c>
      <c r="K352" s="21">
        <f>IF(OR(I352="",E352=""),"",(G352-I352)*E352)</f>
        <v/>
      </c>
    </row>
    <row r="353">
      <c r="A353" s="33" t="n"/>
      <c r="B353" s="23" t="n"/>
      <c r="C353" s="23" t="n"/>
      <c r="D353" s="23" t="n"/>
      <c r="E353" s="25" t="n"/>
      <c r="F353" s="24" t="n"/>
      <c r="G353" s="26" t="n"/>
      <c r="H353" s="31">
        <f>IF(OR(A353="",C353=""),"",_xlfn.MAXIFS($A$8:$A$507,$C$8:$C$507,C353,$B$8:$B$507,B353,$A$8:$A$507,"&lt;"&amp;A353))</f>
        <v/>
      </c>
      <c r="I353" s="21">
        <f>IF(OR(H353="",H353=0),"",SUMIFS($G$8:$G$507,$C$8:$C$507,C353,$B$8:$B$507,B353,$A$8:$A$507,H353)/COUNTIFS($C$8:$C$507,C353,$B$8:$B$507,B353,$A$8:$A$507,H353))</f>
        <v/>
      </c>
      <c r="J353" s="32">
        <f>IF(OR(I353="",G353=""),"",G353/I353-1)</f>
        <v/>
      </c>
      <c r="K353" s="21">
        <f>IF(OR(I353="",E353=""),"",(G353-I353)*E353)</f>
        <v/>
      </c>
    </row>
    <row r="354">
      <c r="A354" s="33" t="n"/>
      <c r="B354" s="23" t="n"/>
      <c r="C354" s="23" t="n"/>
      <c r="D354" s="23" t="n"/>
      <c r="E354" s="25" t="n"/>
      <c r="F354" s="24" t="n"/>
      <c r="G354" s="26" t="n"/>
      <c r="H354" s="31">
        <f>IF(OR(A354="",C354=""),"",_xlfn.MAXIFS($A$8:$A$507,$C$8:$C$507,C354,$B$8:$B$507,B354,$A$8:$A$507,"&lt;"&amp;A354))</f>
        <v/>
      </c>
      <c r="I354" s="21">
        <f>IF(OR(H354="",H354=0),"",SUMIFS($G$8:$G$507,$C$8:$C$507,C354,$B$8:$B$507,B354,$A$8:$A$507,H354)/COUNTIFS($C$8:$C$507,C354,$B$8:$B$507,B354,$A$8:$A$507,H354))</f>
        <v/>
      </c>
      <c r="J354" s="32">
        <f>IF(OR(I354="",G354=""),"",G354/I354-1)</f>
        <v/>
      </c>
      <c r="K354" s="21">
        <f>IF(OR(I354="",E354=""),"",(G354-I354)*E354)</f>
        <v/>
      </c>
    </row>
    <row r="355">
      <c r="A355" s="33" t="n"/>
      <c r="B355" s="23" t="n"/>
      <c r="C355" s="23" t="n"/>
      <c r="D355" s="23" t="n"/>
      <c r="E355" s="25" t="n"/>
      <c r="F355" s="24" t="n"/>
      <c r="G355" s="26" t="n"/>
      <c r="H355" s="31">
        <f>IF(OR(A355="",C355=""),"",_xlfn.MAXIFS($A$8:$A$507,$C$8:$C$507,C355,$B$8:$B$507,B355,$A$8:$A$507,"&lt;"&amp;A355))</f>
        <v/>
      </c>
      <c r="I355" s="21">
        <f>IF(OR(H355="",H355=0),"",SUMIFS($G$8:$G$507,$C$8:$C$507,C355,$B$8:$B$507,B355,$A$8:$A$507,H355)/COUNTIFS($C$8:$C$507,C355,$B$8:$B$507,B355,$A$8:$A$507,H355))</f>
        <v/>
      </c>
      <c r="J355" s="32">
        <f>IF(OR(I355="",G355=""),"",G355/I355-1)</f>
        <v/>
      </c>
      <c r="K355" s="21">
        <f>IF(OR(I355="",E355=""),"",(G355-I355)*E355)</f>
        <v/>
      </c>
    </row>
    <row r="356">
      <c r="A356" s="33" t="n"/>
      <c r="B356" s="23" t="n"/>
      <c r="C356" s="23" t="n"/>
      <c r="D356" s="23" t="n"/>
      <c r="E356" s="25" t="n"/>
      <c r="F356" s="24" t="n"/>
      <c r="G356" s="26" t="n"/>
      <c r="H356" s="31">
        <f>IF(OR(A356="",C356=""),"",_xlfn.MAXIFS($A$8:$A$507,$C$8:$C$507,C356,$B$8:$B$507,B356,$A$8:$A$507,"&lt;"&amp;A356))</f>
        <v/>
      </c>
      <c r="I356" s="21">
        <f>IF(OR(H356="",H356=0),"",SUMIFS($G$8:$G$507,$C$8:$C$507,C356,$B$8:$B$507,B356,$A$8:$A$507,H356)/COUNTIFS($C$8:$C$507,C356,$B$8:$B$507,B356,$A$8:$A$507,H356))</f>
        <v/>
      </c>
      <c r="J356" s="32">
        <f>IF(OR(I356="",G356=""),"",G356/I356-1)</f>
        <v/>
      </c>
      <c r="K356" s="21">
        <f>IF(OR(I356="",E356=""),"",(G356-I356)*E356)</f>
        <v/>
      </c>
    </row>
    <row r="357">
      <c r="A357" s="33" t="n"/>
      <c r="B357" s="23" t="n"/>
      <c r="C357" s="23" t="n"/>
      <c r="D357" s="23" t="n"/>
      <c r="E357" s="25" t="n"/>
      <c r="F357" s="24" t="n"/>
      <c r="G357" s="26" t="n"/>
      <c r="H357" s="31">
        <f>IF(OR(A357="",C357=""),"",_xlfn.MAXIFS($A$8:$A$507,$C$8:$C$507,C357,$B$8:$B$507,B357,$A$8:$A$507,"&lt;"&amp;A357))</f>
        <v/>
      </c>
      <c r="I357" s="21">
        <f>IF(OR(H357="",H357=0),"",SUMIFS($G$8:$G$507,$C$8:$C$507,C357,$B$8:$B$507,B357,$A$8:$A$507,H357)/COUNTIFS($C$8:$C$507,C357,$B$8:$B$507,B357,$A$8:$A$507,H357))</f>
        <v/>
      </c>
      <c r="J357" s="32">
        <f>IF(OR(I357="",G357=""),"",G357/I357-1)</f>
        <v/>
      </c>
      <c r="K357" s="21">
        <f>IF(OR(I357="",E357=""),"",(G357-I357)*E357)</f>
        <v/>
      </c>
    </row>
    <row r="358">
      <c r="A358" s="33" t="n"/>
      <c r="B358" s="23" t="n"/>
      <c r="C358" s="23" t="n"/>
      <c r="D358" s="23" t="n"/>
      <c r="E358" s="25" t="n"/>
      <c r="F358" s="24" t="n"/>
      <c r="G358" s="26" t="n"/>
      <c r="H358" s="31">
        <f>IF(OR(A358="",C358=""),"",_xlfn.MAXIFS($A$8:$A$507,$C$8:$C$507,C358,$B$8:$B$507,B358,$A$8:$A$507,"&lt;"&amp;A358))</f>
        <v/>
      </c>
      <c r="I358" s="21">
        <f>IF(OR(H358="",H358=0),"",SUMIFS($G$8:$G$507,$C$8:$C$507,C358,$B$8:$B$507,B358,$A$8:$A$507,H358)/COUNTIFS($C$8:$C$507,C358,$B$8:$B$507,B358,$A$8:$A$507,H358))</f>
        <v/>
      </c>
      <c r="J358" s="32">
        <f>IF(OR(I358="",G358=""),"",G358/I358-1)</f>
        <v/>
      </c>
      <c r="K358" s="21">
        <f>IF(OR(I358="",E358=""),"",(G358-I358)*E358)</f>
        <v/>
      </c>
    </row>
    <row r="359">
      <c r="A359" s="33" t="n"/>
      <c r="B359" s="23" t="n"/>
      <c r="C359" s="23" t="n"/>
      <c r="D359" s="23" t="n"/>
      <c r="E359" s="25" t="n"/>
      <c r="F359" s="24" t="n"/>
      <c r="G359" s="26" t="n"/>
      <c r="H359" s="31">
        <f>IF(OR(A359="",C359=""),"",_xlfn.MAXIFS($A$8:$A$507,$C$8:$C$507,C359,$B$8:$B$507,B359,$A$8:$A$507,"&lt;"&amp;A359))</f>
        <v/>
      </c>
      <c r="I359" s="21">
        <f>IF(OR(H359="",H359=0),"",SUMIFS($G$8:$G$507,$C$8:$C$507,C359,$B$8:$B$507,B359,$A$8:$A$507,H359)/COUNTIFS($C$8:$C$507,C359,$B$8:$B$507,B359,$A$8:$A$507,H359))</f>
        <v/>
      </c>
      <c r="J359" s="32">
        <f>IF(OR(I359="",G359=""),"",G359/I359-1)</f>
        <v/>
      </c>
      <c r="K359" s="21">
        <f>IF(OR(I359="",E359=""),"",(G359-I359)*E359)</f>
        <v/>
      </c>
    </row>
    <row r="360">
      <c r="A360" s="33" t="n"/>
      <c r="B360" s="23" t="n"/>
      <c r="C360" s="23" t="n"/>
      <c r="D360" s="23" t="n"/>
      <c r="E360" s="25" t="n"/>
      <c r="F360" s="24" t="n"/>
      <c r="G360" s="26" t="n"/>
      <c r="H360" s="31">
        <f>IF(OR(A360="",C360=""),"",_xlfn.MAXIFS($A$8:$A$507,$C$8:$C$507,C360,$B$8:$B$507,B360,$A$8:$A$507,"&lt;"&amp;A360))</f>
        <v/>
      </c>
      <c r="I360" s="21">
        <f>IF(OR(H360="",H360=0),"",SUMIFS($G$8:$G$507,$C$8:$C$507,C360,$B$8:$B$507,B360,$A$8:$A$507,H360)/COUNTIFS($C$8:$C$507,C360,$B$8:$B$507,B360,$A$8:$A$507,H360))</f>
        <v/>
      </c>
      <c r="J360" s="32">
        <f>IF(OR(I360="",G360=""),"",G360/I360-1)</f>
        <v/>
      </c>
      <c r="K360" s="21">
        <f>IF(OR(I360="",E360=""),"",(G360-I360)*E360)</f>
        <v/>
      </c>
    </row>
    <row r="361">
      <c r="A361" s="33" t="n"/>
      <c r="B361" s="23" t="n"/>
      <c r="C361" s="23" t="n"/>
      <c r="D361" s="23" t="n"/>
      <c r="E361" s="25" t="n"/>
      <c r="F361" s="24" t="n"/>
      <c r="G361" s="26" t="n"/>
      <c r="H361" s="31">
        <f>IF(OR(A361="",C361=""),"",_xlfn.MAXIFS($A$8:$A$507,$C$8:$C$507,C361,$B$8:$B$507,B361,$A$8:$A$507,"&lt;"&amp;A361))</f>
        <v/>
      </c>
      <c r="I361" s="21">
        <f>IF(OR(H361="",H361=0),"",SUMIFS($G$8:$G$507,$C$8:$C$507,C361,$B$8:$B$507,B361,$A$8:$A$507,H361)/COUNTIFS($C$8:$C$507,C361,$B$8:$B$507,B361,$A$8:$A$507,H361))</f>
        <v/>
      </c>
      <c r="J361" s="32">
        <f>IF(OR(I361="",G361=""),"",G361/I361-1)</f>
        <v/>
      </c>
      <c r="K361" s="21">
        <f>IF(OR(I361="",E361=""),"",(G361-I361)*E361)</f>
        <v/>
      </c>
    </row>
    <row r="362">
      <c r="A362" s="33" t="n"/>
      <c r="B362" s="23" t="n"/>
      <c r="C362" s="23" t="n"/>
      <c r="D362" s="23" t="n"/>
      <c r="E362" s="25" t="n"/>
      <c r="F362" s="24" t="n"/>
      <c r="G362" s="26" t="n"/>
      <c r="H362" s="31">
        <f>IF(OR(A362="",C362=""),"",_xlfn.MAXIFS($A$8:$A$507,$C$8:$C$507,C362,$B$8:$B$507,B362,$A$8:$A$507,"&lt;"&amp;A362))</f>
        <v/>
      </c>
      <c r="I362" s="21">
        <f>IF(OR(H362="",H362=0),"",SUMIFS($G$8:$G$507,$C$8:$C$507,C362,$B$8:$B$507,B362,$A$8:$A$507,H362)/COUNTIFS($C$8:$C$507,C362,$B$8:$B$507,B362,$A$8:$A$507,H362))</f>
        <v/>
      </c>
      <c r="J362" s="32">
        <f>IF(OR(I362="",G362=""),"",G362/I362-1)</f>
        <v/>
      </c>
      <c r="K362" s="21">
        <f>IF(OR(I362="",E362=""),"",(G362-I362)*E362)</f>
        <v/>
      </c>
    </row>
    <row r="363">
      <c r="A363" s="33" t="n"/>
      <c r="B363" s="23" t="n"/>
      <c r="C363" s="23" t="n"/>
      <c r="D363" s="23" t="n"/>
      <c r="E363" s="25" t="n"/>
      <c r="F363" s="24" t="n"/>
      <c r="G363" s="26" t="n"/>
      <c r="H363" s="31">
        <f>IF(OR(A363="",C363=""),"",_xlfn.MAXIFS($A$8:$A$507,$C$8:$C$507,C363,$B$8:$B$507,B363,$A$8:$A$507,"&lt;"&amp;A363))</f>
        <v/>
      </c>
      <c r="I363" s="21">
        <f>IF(OR(H363="",H363=0),"",SUMIFS($G$8:$G$507,$C$8:$C$507,C363,$B$8:$B$507,B363,$A$8:$A$507,H363)/COUNTIFS($C$8:$C$507,C363,$B$8:$B$507,B363,$A$8:$A$507,H363))</f>
        <v/>
      </c>
      <c r="J363" s="32">
        <f>IF(OR(I363="",G363=""),"",G363/I363-1)</f>
        <v/>
      </c>
      <c r="K363" s="21">
        <f>IF(OR(I363="",E363=""),"",(G363-I363)*E363)</f>
        <v/>
      </c>
    </row>
    <row r="364">
      <c r="A364" s="33" t="n"/>
      <c r="B364" s="23" t="n"/>
      <c r="C364" s="23" t="n"/>
      <c r="D364" s="23" t="n"/>
      <c r="E364" s="25" t="n"/>
      <c r="F364" s="24" t="n"/>
      <c r="G364" s="26" t="n"/>
      <c r="H364" s="31">
        <f>IF(OR(A364="",C364=""),"",_xlfn.MAXIFS($A$8:$A$507,$C$8:$C$507,C364,$B$8:$B$507,B364,$A$8:$A$507,"&lt;"&amp;A364))</f>
        <v/>
      </c>
      <c r="I364" s="21">
        <f>IF(OR(H364="",H364=0),"",SUMIFS($G$8:$G$507,$C$8:$C$507,C364,$B$8:$B$507,B364,$A$8:$A$507,H364)/COUNTIFS($C$8:$C$507,C364,$B$8:$B$507,B364,$A$8:$A$507,H364))</f>
        <v/>
      </c>
      <c r="J364" s="32">
        <f>IF(OR(I364="",G364=""),"",G364/I364-1)</f>
        <v/>
      </c>
      <c r="K364" s="21">
        <f>IF(OR(I364="",E364=""),"",(G364-I364)*E364)</f>
        <v/>
      </c>
    </row>
    <row r="365">
      <c r="A365" s="33" t="n"/>
      <c r="B365" s="23" t="n"/>
      <c r="C365" s="23" t="n"/>
      <c r="D365" s="23" t="n"/>
      <c r="E365" s="25" t="n"/>
      <c r="F365" s="24" t="n"/>
      <c r="G365" s="26" t="n"/>
      <c r="H365" s="31">
        <f>IF(OR(A365="",C365=""),"",_xlfn.MAXIFS($A$8:$A$507,$C$8:$C$507,C365,$B$8:$B$507,B365,$A$8:$A$507,"&lt;"&amp;A365))</f>
        <v/>
      </c>
      <c r="I365" s="21">
        <f>IF(OR(H365="",H365=0),"",SUMIFS($G$8:$G$507,$C$8:$C$507,C365,$B$8:$B$507,B365,$A$8:$A$507,H365)/COUNTIFS($C$8:$C$507,C365,$B$8:$B$507,B365,$A$8:$A$507,H365))</f>
        <v/>
      </c>
      <c r="J365" s="32">
        <f>IF(OR(I365="",G365=""),"",G365/I365-1)</f>
        <v/>
      </c>
      <c r="K365" s="21">
        <f>IF(OR(I365="",E365=""),"",(G365-I365)*E365)</f>
        <v/>
      </c>
    </row>
    <row r="366">
      <c r="A366" s="33" t="n"/>
      <c r="B366" s="23" t="n"/>
      <c r="C366" s="23" t="n"/>
      <c r="D366" s="23" t="n"/>
      <c r="E366" s="25" t="n"/>
      <c r="F366" s="24" t="n"/>
      <c r="G366" s="26" t="n"/>
      <c r="H366" s="31">
        <f>IF(OR(A366="",C366=""),"",_xlfn.MAXIFS($A$8:$A$507,$C$8:$C$507,C366,$B$8:$B$507,B366,$A$8:$A$507,"&lt;"&amp;A366))</f>
        <v/>
      </c>
      <c r="I366" s="21">
        <f>IF(OR(H366="",H366=0),"",SUMIFS($G$8:$G$507,$C$8:$C$507,C366,$B$8:$B$507,B366,$A$8:$A$507,H366)/COUNTIFS($C$8:$C$507,C366,$B$8:$B$507,B366,$A$8:$A$507,H366))</f>
        <v/>
      </c>
      <c r="J366" s="32">
        <f>IF(OR(I366="",G366=""),"",G366/I366-1)</f>
        <v/>
      </c>
      <c r="K366" s="21">
        <f>IF(OR(I366="",E366=""),"",(G366-I366)*E366)</f>
        <v/>
      </c>
    </row>
    <row r="367">
      <c r="A367" s="33" t="n"/>
      <c r="B367" s="23" t="n"/>
      <c r="C367" s="23" t="n"/>
      <c r="D367" s="23" t="n"/>
      <c r="E367" s="25" t="n"/>
      <c r="F367" s="24" t="n"/>
      <c r="G367" s="26" t="n"/>
      <c r="H367" s="31">
        <f>IF(OR(A367="",C367=""),"",_xlfn.MAXIFS($A$8:$A$507,$C$8:$C$507,C367,$B$8:$B$507,B367,$A$8:$A$507,"&lt;"&amp;A367))</f>
        <v/>
      </c>
      <c r="I367" s="21">
        <f>IF(OR(H367="",H367=0),"",SUMIFS($G$8:$G$507,$C$8:$C$507,C367,$B$8:$B$507,B367,$A$8:$A$507,H367)/COUNTIFS($C$8:$C$507,C367,$B$8:$B$507,B367,$A$8:$A$507,H367))</f>
        <v/>
      </c>
      <c r="J367" s="32">
        <f>IF(OR(I367="",G367=""),"",G367/I367-1)</f>
        <v/>
      </c>
      <c r="K367" s="21">
        <f>IF(OR(I367="",E367=""),"",(G367-I367)*E367)</f>
        <v/>
      </c>
    </row>
    <row r="368">
      <c r="A368" s="33" t="n"/>
      <c r="B368" s="23" t="n"/>
      <c r="C368" s="23" t="n"/>
      <c r="D368" s="23" t="n"/>
      <c r="E368" s="25" t="n"/>
      <c r="F368" s="24" t="n"/>
      <c r="G368" s="26" t="n"/>
      <c r="H368" s="31">
        <f>IF(OR(A368="",C368=""),"",_xlfn.MAXIFS($A$8:$A$507,$C$8:$C$507,C368,$B$8:$B$507,B368,$A$8:$A$507,"&lt;"&amp;A368))</f>
        <v/>
      </c>
      <c r="I368" s="21">
        <f>IF(OR(H368="",H368=0),"",SUMIFS($G$8:$G$507,$C$8:$C$507,C368,$B$8:$B$507,B368,$A$8:$A$507,H368)/COUNTIFS($C$8:$C$507,C368,$B$8:$B$507,B368,$A$8:$A$507,H368))</f>
        <v/>
      </c>
      <c r="J368" s="32">
        <f>IF(OR(I368="",G368=""),"",G368/I368-1)</f>
        <v/>
      </c>
      <c r="K368" s="21">
        <f>IF(OR(I368="",E368=""),"",(G368-I368)*E368)</f>
        <v/>
      </c>
    </row>
    <row r="369">
      <c r="A369" s="33" t="n"/>
      <c r="B369" s="23" t="n"/>
      <c r="C369" s="23" t="n"/>
      <c r="D369" s="23" t="n"/>
      <c r="E369" s="25" t="n"/>
      <c r="F369" s="24" t="n"/>
      <c r="G369" s="26" t="n"/>
      <c r="H369" s="31">
        <f>IF(OR(A369="",C369=""),"",_xlfn.MAXIFS($A$8:$A$507,$C$8:$C$507,C369,$B$8:$B$507,B369,$A$8:$A$507,"&lt;"&amp;A369))</f>
        <v/>
      </c>
      <c r="I369" s="21">
        <f>IF(OR(H369="",H369=0),"",SUMIFS($G$8:$G$507,$C$8:$C$507,C369,$B$8:$B$507,B369,$A$8:$A$507,H369)/COUNTIFS($C$8:$C$507,C369,$B$8:$B$507,B369,$A$8:$A$507,H369))</f>
        <v/>
      </c>
      <c r="J369" s="32">
        <f>IF(OR(I369="",G369=""),"",G369/I369-1)</f>
        <v/>
      </c>
      <c r="K369" s="21">
        <f>IF(OR(I369="",E369=""),"",(G369-I369)*E369)</f>
        <v/>
      </c>
    </row>
    <row r="370">
      <c r="A370" s="33" t="n"/>
      <c r="B370" s="23" t="n"/>
      <c r="C370" s="23" t="n"/>
      <c r="D370" s="23" t="n"/>
      <c r="E370" s="25" t="n"/>
      <c r="F370" s="24" t="n"/>
      <c r="G370" s="26" t="n"/>
      <c r="H370" s="31">
        <f>IF(OR(A370="",C370=""),"",_xlfn.MAXIFS($A$8:$A$507,$C$8:$C$507,C370,$B$8:$B$507,B370,$A$8:$A$507,"&lt;"&amp;A370))</f>
        <v/>
      </c>
      <c r="I370" s="21">
        <f>IF(OR(H370="",H370=0),"",SUMIFS($G$8:$G$507,$C$8:$C$507,C370,$B$8:$B$507,B370,$A$8:$A$507,H370)/COUNTIFS($C$8:$C$507,C370,$B$8:$B$507,B370,$A$8:$A$507,H370))</f>
        <v/>
      </c>
      <c r="J370" s="32">
        <f>IF(OR(I370="",G370=""),"",G370/I370-1)</f>
        <v/>
      </c>
      <c r="K370" s="21">
        <f>IF(OR(I370="",E370=""),"",(G370-I370)*E370)</f>
        <v/>
      </c>
    </row>
    <row r="371">
      <c r="A371" s="33" t="n"/>
      <c r="B371" s="23" t="n"/>
      <c r="C371" s="23" t="n"/>
      <c r="D371" s="23" t="n"/>
      <c r="E371" s="25" t="n"/>
      <c r="F371" s="24" t="n"/>
      <c r="G371" s="26" t="n"/>
      <c r="H371" s="31">
        <f>IF(OR(A371="",C371=""),"",_xlfn.MAXIFS($A$8:$A$507,$C$8:$C$507,C371,$B$8:$B$507,B371,$A$8:$A$507,"&lt;"&amp;A371))</f>
        <v/>
      </c>
      <c r="I371" s="21">
        <f>IF(OR(H371="",H371=0),"",SUMIFS($G$8:$G$507,$C$8:$C$507,C371,$B$8:$B$507,B371,$A$8:$A$507,H371)/COUNTIFS($C$8:$C$507,C371,$B$8:$B$507,B371,$A$8:$A$507,H371))</f>
        <v/>
      </c>
      <c r="J371" s="32">
        <f>IF(OR(I371="",G371=""),"",G371/I371-1)</f>
        <v/>
      </c>
      <c r="K371" s="21">
        <f>IF(OR(I371="",E371=""),"",(G371-I371)*E371)</f>
        <v/>
      </c>
    </row>
    <row r="372">
      <c r="A372" s="33" t="n"/>
      <c r="B372" s="23" t="n"/>
      <c r="C372" s="23" t="n"/>
      <c r="D372" s="23" t="n"/>
      <c r="E372" s="25" t="n"/>
      <c r="F372" s="24" t="n"/>
      <c r="G372" s="26" t="n"/>
      <c r="H372" s="31">
        <f>IF(OR(A372="",C372=""),"",_xlfn.MAXIFS($A$8:$A$507,$C$8:$C$507,C372,$B$8:$B$507,B372,$A$8:$A$507,"&lt;"&amp;A372))</f>
        <v/>
      </c>
      <c r="I372" s="21">
        <f>IF(OR(H372="",H372=0),"",SUMIFS($G$8:$G$507,$C$8:$C$507,C372,$B$8:$B$507,B372,$A$8:$A$507,H372)/COUNTIFS($C$8:$C$507,C372,$B$8:$B$507,B372,$A$8:$A$507,H372))</f>
        <v/>
      </c>
      <c r="J372" s="32">
        <f>IF(OR(I372="",G372=""),"",G372/I372-1)</f>
        <v/>
      </c>
      <c r="K372" s="21">
        <f>IF(OR(I372="",E372=""),"",(G372-I372)*E372)</f>
        <v/>
      </c>
    </row>
    <row r="373">
      <c r="A373" s="33" t="n"/>
      <c r="B373" s="23" t="n"/>
      <c r="C373" s="23" t="n"/>
      <c r="D373" s="23" t="n"/>
      <c r="E373" s="25" t="n"/>
      <c r="F373" s="24" t="n"/>
      <c r="G373" s="26" t="n"/>
      <c r="H373" s="31">
        <f>IF(OR(A373="",C373=""),"",_xlfn.MAXIFS($A$8:$A$507,$C$8:$C$507,C373,$B$8:$B$507,B373,$A$8:$A$507,"&lt;"&amp;A373))</f>
        <v/>
      </c>
      <c r="I373" s="21">
        <f>IF(OR(H373="",H373=0),"",SUMIFS($G$8:$G$507,$C$8:$C$507,C373,$B$8:$B$507,B373,$A$8:$A$507,H373)/COUNTIFS($C$8:$C$507,C373,$B$8:$B$507,B373,$A$8:$A$507,H373))</f>
        <v/>
      </c>
      <c r="J373" s="32">
        <f>IF(OR(I373="",G373=""),"",G373/I373-1)</f>
        <v/>
      </c>
      <c r="K373" s="21">
        <f>IF(OR(I373="",E373=""),"",(G373-I373)*E373)</f>
        <v/>
      </c>
    </row>
    <row r="374">
      <c r="A374" s="33" t="n"/>
      <c r="B374" s="23" t="n"/>
      <c r="C374" s="23" t="n"/>
      <c r="D374" s="23" t="n"/>
      <c r="E374" s="25" t="n"/>
      <c r="F374" s="24" t="n"/>
      <c r="G374" s="26" t="n"/>
      <c r="H374" s="31">
        <f>IF(OR(A374="",C374=""),"",_xlfn.MAXIFS($A$8:$A$507,$C$8:$C$507,C374,$B$8:$B$507,B374,$A$8:$A$507,"&lt;"&amp;A374))</f>
        <v/>
      </c>
      <c r="I374" s="21">
        <f>IF(OR(H374="",H374=0),"",SUMIFS($G$8:$G$507,$C$8:$C$507,C374,$B$8:$B$507,B374,$A$8:$A$507,H374)/COUNTIFS($C$8:$C$507,C374,$B$8:$B$507,B374,$A$8:$A$507,H374))</f>
        <v/>
      </c>
      <c r="J374" s="32">
        <f>IF(OR(I374="",G374=""),"",G374/I374-1)</f>
        <v/>
      </c>
      <c r="K374" s="21">
        <f>IF(OR(I374="",E374=""),"",(G374-I374)*E374)</f>
        <v/>
      </c>
    </row>
    <row r="375">
      <c r="A375" s="33" t="n"/>
      <c r="B375" s="23" t="n"/>
      <c r="C375" s="23" t="n"/>
      <c r="D375" s="23" t="n"/>
      <c r="E375" s="25" t="n"/>
      <c r="F375" s="24" t="n"/>
      <c r="G375" s="26" t="n"/>
      <c r="H375" s="31">
        <f>IF(OR(A375="",C375=""),"",_xlfn.MAXIFS($A$8:$A$507,$C$8:$C$507,C375,$B$8:$B$507,B375,$A$8:$A$507,"&lt;"&amp;A375))</f>
        <v/>
      </c>
      <c r="I375" s="21">
        <f>IF(OR(H375="",H375=0),"",SUMIFS($G$8:$G$507,$C$8:$C$507,C375,$B$8:$B$507,B375,$A$8:$A$507,H375)/COUNTIFS($C$8:$C$507,C375,$B$8:$B$507,B375,$A$8:$A$507,H375))</f>
        <v/>
      </c>
      <c r="J375" s="32">
        <f>IF(OR(I375="",G375=""),"",G375/I375-1)</f>
        <v/>
      </c>
      <c r="K375" s="21">
        <f>IF(OR(I375="",E375=""),"",(G375-I375)*E375)</f>
        <v/>
      </c>
    </row>
    <row r="376">
      <c r="A376" s="33" t="n"/>
      <c r="B376" s="23" t="n"/>
      <c r="C376" s="23" t="n"/>
      <c r="D376" s="23" t="n"/>
      <c r="E376" s="25" t="n"/>
      <c r="F376" s="24" t="n"/>
      <c r="G376" s="26" t="n"/>
      <c r="H376" s="31">
        <f>IF(OR(A376="",C376=""),"",_xlfn.MAXIFS($A$8:$A$507,$C$8:$C$507,C376,$B$8:$B$507,B376,$A$8:$A$507,"&lt;"&amp;A376))</f>
        <v/>
      </c>
      <c r="I376" s="21">
        <f>IF(OR(H376="",H376=0),"",SUMIFS($G$8:$G$507,$C$8:$C$507,C376,$B$8:$B$507,B376,$A$8:$A$507,H376)/COUNTIFS($C$8:$C$507,C376,$B$8:$B$507,B376,$A$8:$A$507,H376))</f>
        <v/>
      </c>
      <c r="J376" s="32">
        <f>IF(OR(I376="",G376=""),"",G376/I376-1)</f>
        <v/>
      </c>
      <c r="K376" s="21">
        <f>IF(OR(I376="",E376=""),"",(G376-I376)*E376)</f>
        <v/>
      </c>
    </row>
    <row r="377">
      <c r="A377" s="33" t="n"/>
      <c r="B377" s="23" t="n"/>
      <c r="C377" s="23" t="n"/>
      <c r="D377" s="23" t="n"/>
      <c r="E377" s="25" t="n"/>
      <c r="F377" s="24" t="n"/>
      <c r="G377" s="26" t="n"/>
      <c r="H377" s="31">
        <f>IF(OR(A377="",C377=""),"",_xlfn.MAXIFS($A$8:$A$507,$C$8:$C$507,C377,$B$8:$B$507,B377,$A$8:$A$507,"&lt;"&amp;A377))</f>
        <v/>
      </c>
      <c r="I377" s="21">
        <f>IF(OR(H377="",H377=0),"",SUMIFS($G$8:$G$507,$C$8:$C$507,C377,$B$8:$B$507,B377,$A$8:$A$507,H377)/COUNTIFS($C$8:$C$507,C377,$B$8:$B$507,B377,$A$8:$A$507,H377))</f>
        <v/>
      </c>
      <c r="J377" s="32">
        <f>IF(OR(I377="",G377=""),"",G377/I377-1)</f>
        <v/>
      </c>
      <c r="K377" s="21">
        <f>IF(OR(I377="",E377=""),"",(G377-I377)*E377)</f>
        <v/>
      </c>
    </row>
    <row r="378">
      <c r="A378" s="33" t="n"/>
      <c r="B378" s="23" t="n"/>
      <c r="C378" s="23" t="n"/>
      <c r="D378" s="23" t="n"/>
      <c r="E378" s="25" t="n"/>
      <c r="F378" s="24" t="n"/>
      <c r="G378" s="26" t="n"/>
      <c r="H378" s="31">
        <f>IF(OR(A378="",C378=""),"",_xlfn.MAXIFS($A$8:$A$507,$C$8:$C$507,C378,$B$8:$B$507,B378,$A$8:$A$507,"&lt;"&amp;A378))</f>
        <v/>
      </c>
      <c r="I378" s="21">
        <f>IF(OR(H378="",H378=0),"",SUMIFS($G$8:$G$507,$C$8:$C$507,C378,$B$8:$B$507,B378,$A$8:$A$507,H378)/COUNTIFS($C$8:$C$507,C378,$B$8:$B$507,B378,$A$8:$A$507,H378))</f>
        <v/>
      </c>
      <c r="J378" s="32">
        <f>IF(OR(I378="",G378=""),"",G378/I378-1)</f>
        <v/>
      </c>
      <c r="K378" s="21">
        <f>IF(OR(I378="",E378=""),"",(G378-I378)*E378)</f>
        <v/>
      </c>
    </row>
    <row r="379">
      <c r="A379" s="33" t="n"/>
      <c r="B379" s="23" t="n"/>
      <c r="C379" s="23" t="n"/>
      <c r="D379" s="23" t="n"/>
      <c r="E379" s="25" t="n"/>
      <c r="F379" s="24" t="n"/>
      <c r="G379" s="26" t="n"/>
      <c r="H379" s="31">
        <f>IF(OR(A379="",C379=""),"",_xlfn.MAXIFS($A$8:$A$507,$C$8:$C$507,C379,$B$8:$B$507,B379,$A$8:$A$507,"&lt;"&amp;A379))</f>
        <v/>
      </c>
      <c r="I379" s="21">
        <f>IF(OR(H379="",H379=0),"",SUMIFS($G$8:$G$507,$C$8:$C$507,C379,$B$8:$B$507,B379,$A$8:$A$507,H379)/COUNTIFS($C$8:$C$507,C379,$B$8:$B$507,B379,$A$8:$A$507,H379))</f>
        <v/>
      </c>
      <c r="J379" s="32">
        <f>IF(OR(I379="",G379=""),"",G379/I379-1)</f>
        <v/>
      </c>
      <c r="K379" s="21">
        <f>IF(OR(I379="",E379=""),"",(G379-I379)*E379)</f>
        <v/>
      </c>
    </row>
    <row r="380">
      <c r="A380" s="33" t="n"/>
      <c r="B380" s="23" t="n"/>
      <c r="C380" s="23" t="n"/>
      <c r="D380" s="23" t="n"/>
      <c r="E380" s="25" t="n"/>
      <c r="F380" s="24" t="n"/>
      <c r="G380" s="26" t="n"/>
      <c r="H380" s="31">
        <f>IF(OR(A380="",C380=""),"",_xlfn.MAXIFS($A$8:$A$507,$C$8:$C$507,C380,$B$8:$B$507,B380,$A$8:$A$507,"&lt;"&amp;A380))</f>
        <v/>
      </c>
      <c r="I380" s="21">
        <f>IF(OR(H380="",H380=0),"",SUMIFS($G$8:$G$507,$C$8:$C$507,C380,$B$8:$B$507,B380,$A$8:$A$507,H380)/COUNTIFS($C$8:$C$507,C380,$B$8:$B$507,B380,$A$8:$A$507,H380))</f>
        <v/>
      </c>
      <c r="J380" s="32">
        <f>IF(OR(I380="",G380=""),"",G380/I380-1)</f>
        <v/>
      </c>
      <c r="K380" s="21">
        <f>IF(OR(I380="",E380=""),"",(G380-I380)*E380)</f>
        <v/>
      </c>
    </row>
    <row r="381">
      <c r="A381" s="33" t="n"/>
      <c r="B381" s="23" t="n"/>
      <c r="C381" s="23" t="n"/>
      <c r="D381" s="23" t="n"/>
      <c r="E381" s="25" t="n"/>
      <c r="F381" s="24" t="n"/>
      <c r="G381" s="26" t="n"/>
      <c r="H381" s="31">
        <f>IF(OR(A381="",C381=""),"",_xlfn.MAXIFS($A$8:$A$507,$C$8:$C$507,C381,$B$8:$B$507,B381,$A$8:$A$507,"&lt;"&amp;A381))</f>
        <v/>
      </c>
      <c r="I381" s="21">
        <f>IF(OR(H381="",H381=0),"",SUMIFS($G$8:$G$507,$C$8:$C$507,C381,$B$8:$B$507,B381,$A$8:$A$507,H381)/COUNTIFS($C$8:$C$507,C381,$B$8:$B$507,B381,$A$8:$A$507,H381))</f>
        <v/>
      </c>
      <c r="J381" s="32">
        <f>IF(OR(I381="",G381=""),"",G381/I381-1)</f>
        <v/>
      </c>
      <c r="K381" s="21">
        <f>IF(OR(I381="",E381=""),"",(G381-I381)*E381)</f>
        <v/>
      </c>
    </row>
    <row r="382">
      <c r="A382" s="33" t="n"/>
      <c r="B382" s="23" t="n"/>
      <c r="C382" s="23" t="n"/>
      <c r="D382" s="23" t="n"/>
      <c r="E382" s="25" t="n"/>
      <c r="F382" s="24" t="n"/>
      <c r="G382" s="26" t="n"/>
      <c r="H382" s="31">
        <f>IF(OR(A382="",C382=""),"",_xlfn.MAXIFS($A$8:$A$507,$C$8:$C$507,C382,$B$8:$B$507,B382,$A$8:$A$507,"&lt;"&amp;A382))</f>
        <v/>
      </c>
      <c r="I382" s="21">
        <f>IF(OR(H382="",H382=0),"",SUMIFS($G$8:$G$507,$C$8:$C$507,C382,$B$8:$B$507,B382,$A$8:$A$507,H382)/COUNTIFS($C$8:$C$507,C382,$B$8:$B$507,B382,$A$8:$A$507,H382))</f>
        <v/>
      </c>
      <c r="J382" s="32">
        <f>IF(OR(I382="",G382=""),"",G382/I382-1)</f>
        <v/>
      </c>
      <c r="K382" s="21">
        <f>IF(OR(I382="",E382=""),"",(G382-I382)*E382)</f>
        <v/>
      </c>
    </row>
    <row r="383">
      <c r="A383" s="33" t="n"/>
      <c r="B383" s="23" t="n"/>
      <c r="C383" s="23" t="n"/>
      <c r="D383" s="23" t="n"/>
      <c r="E383" s="25" t="n"/>
      <c r="F383" s="24" t="n"/>
      <c r="G383" s="26" t="n"/>
      <c r="H383" s="31">
        <f>IF(OR(A383="",C383=""),"",_xlfn.MAXIFS($A$8:$A$507,$C$8:$C$507,C383,$B$8:$B$507,B383,$A$8:$A$507,"&lt;"&amp;A383))</f>
        <v/>
      </c>
      <c r="I383" s="21">
        <f>IF(OR(H383="",H383=0),"",SUMIFS($G$8:$G$507,$C$8:$C$507,C383,$B$8:$B$507,B383,$A$8:$A$507,H383)/COUNTIFS($C$8:$C$507,C383,$B$8:$B$507,B383,$A$8:$A$507,H383))</f>
        <v/>
      </c>
      <c r="J383" s="32">
        <f>IF(OR(I383="",G383=""),"",G383/I383-1)</f>
        <v/>
      </c>
      <c r="K383" s="21">
        <f>IF(OR(I383="",E383=""),"",(G383-I383)*E383)</f>
        <v/>
      </c>
    </row>
    <row r="384">
      <c r="A384" s="33" t="n"/>
      <c r="B384" s="23" t="n"/>
      <c r="C384" s="23" t="n"/>
      <c r="D384" s="23" t="n"/>
      <c r="E384" s="25" t="n"/>
      <c r="F384" s="24" t="n"/>
      <c r="G384" s="26" t="n"/>
      <c r="H384" s="31">
        <f>IF(OR(A384="",C384=""),"",_xlfn.MAXIFS($A$8:$A$507,$C$8:$C$507,C384,$B$8:$B$507,B384,$A$8:$A$507,"&lt;"&amp;A384))</f>
        <v/>
      </c>
      <c r="I384" s="21">
        <f>IF(OR(H384="",H384=0),"",SUMIFS($G$8:$G$507,$C$8:$C$507,C384,$B$8:$B$507,B384,$A$8:$A$507,H384)/COUNTIFS($C$8:$C$507,C384,$B$8:$B$507,B384,$A$8:$A$507,H384))</f>
        <v/>
      </c>
      <c r="J384" s="32">
        <f>IF(OR(I384="",G384=""),"",G384/I384-1)</f>
        <v/>
      </c>
      <c r="K384" s="21">
        <f>IF(OR(I384="",E384=""),"",(G384-I384)*E384)</f>
        <v/>
      </c>
    </row>
    <row r="385">
      <c r="A385" s="33" t="n"/>
      <c r="B385" s="23" t="n"/>
      <c r="C385" s="23" t="n"/>
      <c r="D385" s="23" t="n"/>
      <c r="E385" s="25" t="n"/>
      <c r="F385" s="24" t="n"/>
      <c r="G385" s="26" t="n"/>
      <c r="H385" s="31">
        <f>IF(OR(A385="",C385=""),"",_xlfn.MAXIFS($A$8:$A$507,$C$8:$C$507,C385,$B$8:$B$507,B385,$A$8:$A$507,"&lt;"&amp;A385))</f>
        <v/>
      </c>
      <c r="I385" s="21">
        <f>IF(OR(H385="",H385=0),"",SUMIFS($G$8:$G$507,$C$8:$C$507,C385,$B$8:$B$507,B385,$A$8:$A$507,H385)/COUNTIFS($C$8:$C$507,C385,$B$8:$B$507,B385,$A$8:$A$507,H385))</f>
        <v/>
      </c>
      <c r="J385" s="32">
        <f>IF(OR(I385="",G385=""),"",G385/I385-1)</f>
        <v/>
      </c>
      <c r="K385" s="21">
        <f>IF(OR(I385="",E385=""),"",(G385-I385)*E385)</f>
        <v/>
      </c>
    </row>
    <row r="386">
      <c r="A386" s="33" t="n"/>
      <c r="B386" s="23" t="n"/>
      <c r="C386" s="23" t="n"/>
      <c r="D386" s="23" t="n"/>
      <c r="E386" s="25" t="n"/>
      <c r="F386" s="24" t="n"/>
      <c r="G386" s="26" t="n"/>
      <c r="H386" s="31">
        <f>IF(OR(A386="",C386=""),"",_xlfn.MAXIFS($A$8:$A$507,$C$8:$C$507,C386,$B$8:$B$507,B386,$A$8:$A$507,"&lt;"&amp;A386))</f>
        <v/>
      </c>
      <c r="I386" s="21">
        <f>IF(OR(H386="",H386=0),"",SUMIFS($G$8:$G$507,$C$8:$C$507,C386,$B$8:$B$507,B386,$A$8:$A$507,H386)/COUNTIFS($C$8:$C$507,C386,$B$8:$B$507,B386,$A$8:$A$507,H386))</f>
        <v/>
      </c>
      <c r="J386" s="32">
        <f>IF(OR(I386="",G386=""),"",G386/I386-1)</f>
        <v/>
      </c>
      <c r="K386" s="21">
        <f>IF(OR(I386="",E386=""),"",(G386-I386)*E386)</f>
        <v/>
      </c>
    </row>
    <row r="387">
      <c r="A387" s="33" t="n"/>
      <c r="B387" s="23" t="n"/>
      <c r="C387" s="23" t="n"/>
      <c r="D387" s="23" t="n"/>
      <c r="E387" s="25" t="n"/>
      <c r="F387" s="24" t="n"/>
      <c r="G387" s="26" t="n"/>
      <c r="H387" s="31">
        <f>IF(OR(A387="",C387=""),"",_xlfn.MAXIFS($A$8:$A$507,$C$8:$C$507,C387,$B$8:$B$507,B387,$A$8:$A$507,"&lt;"&amp;A387))</f>
        <v/>
      </c>
      <c r="I387" s="21">
        <f>IF(OR(H387="",H387=0),"",SUMIFS($G$8:$G$507,$C$8:$C$507,C387,$B$8:$B$507,B387,$A$8:$A$507,H387)/COUNTIFS($C$8:$C$507,C387,$B$8:$B$507,B387,$A$8:$A$507,H387))</f>
        <v/>
      </c>
      <c r="J387" s="32">
        <f>IF(OR(I387="",G387=""),"",G387/I387-1)</f>
        <v/>
      </c>
      <c r="K387" s="21">
        <f>IF(OR(I387="",E387=""),"",(G387-I387)*E387)</f>
        <v/>
      </c>
    </row>
    <row r="388">
      <c r="A388" s="33" t="n"/>
      <c r="B388" s="23" t="n"/>
      <c r="C388" s="23" t="n"/>
      <c r="D388" s="23" t="n"/>
      <c r="E388" s="25" t="n"/>
      <c r="F388" s="24" t="n"/>
      <c r="G388" s="26" t="n"/>
      <c r="H388" s="31">
        <f>IF(OR(A388="",C388=""),"",_xlfn.MAXIFS($A$8:$A$507,$C$8:$C$507,C388,$B$8:$B$507,B388,$A$8:$A$507,"&lt;"&amp;A388))</f>
        <v/>
      </c>
      <c r="I388" s="21">
        <f>IF(OR(H388="",H388=0),"",SUMIFS($G$8:$G$507,$C$8:$C$507,C388,$B$8:$B$507,B388,$A$8:$A$507,H388)/COUNTIFS($C$8:$C$507,C388,$B$8:$B$507,B388,$A$8:$A$507,H388))</f>
        <v/>
      </c>
      <c r="J388" s="32">
        <f>IF(OR(I388="",G388=""),"",G388/I388-1)</f>
        <v/>
      </c>
      <c r="K388" s="21">
        <f>IF(OR(I388="",E388=""),"",(G388-I388)*E388)</f>
        <v/>
      </c>
    </row>
    <row r="389">
      <c r="A389" s="33" t="n"/>
      <c r="B389" s="23" t="n"/>
      <c r="C389" s="23" t="n"/>
      <c r="D389" s="23" t="n"/>
      <c r="E389" s="25" t="n"/>
      <c r="F389" s="24" t="n"/>
      <c r="G389" s="26" t="n"/>
      <c r="H389" s="31">
        <f>IF(OR(A389="",C389=""),"",_xlfn.MAXIFS($A$8:$A$507,$C$8:$C$507,C389,$B$8:$B$507,B389,$A$8:$A$507,"&lt;"&amp;A389))</f>
        <v/>
      </c>
      <c r="I389" s="21">
        <f>IF(OR(H389="",H389=0),"",SUMIFS($G$8:$G$507,$C$8:$C$507,C389,$B$8:$B$507,B389,$A$8:$A$507,H389)/COUNTIFS($C$8:$C$507,C389,$B$8:$B$507,B389,$A$8:$A$507,H389))</f>
        <v/>
      </c>
      <c r="J389" s="32">
        <f>IF(OR(I389="",G389=""),"",G389/I389-1)</f>
        <v/>
      </c>
      <c r="K389" s="21">
        <f>IF(OR(I389="",E389=""),"",(G389-I389)*E389)</f>
        <v/>
      </c>
    </row>
    <row r="390">
      <c r="A390" s="33" t="n"/>
      <c r="B390" s="23" t="n"/>
      <c r="C390" s="23" t="n"/>
      <c r="D390" s="23" t="n"/>
      <c r="E390" s="25" t="n"/>
      <c r="F390" s="24" t="n"/>
      <c r="G390" s="26" t="n"/>
      <c r="H390" s="31">
        <f>IF(OR(A390="",C390=""),"",_xlfn.MAXIFS($A$8:$A$507,$C$8:$C$507,C390,$B$8:$B$507,B390,$A$8:$A$507,"&lt;"&amp;A390))</f>
        <v/>
      </c>
      <c r="I390" s="21">
        <f>IF(OR(H390="",H390=0),"",SUMIFS($G$8:$G$507,$C$8:$C$507,C390,$B$8:$B$507,B390,$A$8:$A$507,H390)/COUNTIFS($C$8:$C$507,C390,$B$8:$B$507,B390,$A$8:$A$507,H390))</f>
        <v/>
      </c>
      <c r="J390" s="32">
        <f>IF(OR(I390="",G390=""),"",G390/I390-1)</f>
        <v/>
      </c>
      <c r="K390" s="21">
        <f>IF(OR(I390="",E390=""),"",(G390-I390)*E390)</f>
        <v/>
      </c>
    </row>
    <row r="391">
      <c r="A391" s="33" t="n"/>
      <c r="B391" s="23" t="n"/>
      <c r="C391" s="23" t="n"/>
      <c r="D391" s="23" t="n"/>
      <c r="E391" s="25" t="n"/>
      <c r="F391" s="24" t="n"/>
      <c r="G391" s="26" t="n"/>
      <c r="H391" s="31">
        <f>IF(OR(A391="",C391=""),"",_xlfn.MAXIFS($A$8:$A$507,$C$8:$C$507,C391,$B$8:$B$507,B391,$A$8:$A$507,"&lt;"&amp;A391))</f>
        <v/>
      </c>
      <c r="I391" s="21">
        <f>IF(OR(H391="",H391=0),"",SUMIFS($G$8:$G$507,$C$8:$C$507,C391,$B$8:$B$507,B391,$A$8:$A$507,H391)/COUNTIFS($C$8:$C$507,C391,$B$8:$B$507,B391,$A$8:$A$507,H391))</f>
        <v/>
      </c>
      <c r="J391" s="32">
        <f>IF(OR(I391="",G391=""),"",G391/I391-1)</f>
        <v/>
      </c>
      <c r="K391" s="21">
        <f>IF(OR(I391="",E391=""),"",(G391-I391)*E391)</f>
        <v/>
      </c>
    </row>
    <row r="392">
      <c r="A392" s="33" t="n"/>
      <c r="B392" s="23" t="n"/>
      <c r="C392" s="23" t="n"/>
      <c r="D392" s="23" t="n"/>
      <c r="E392" s="25" t="n"/>
      <c r="F392" s="24" t="n"/>
      <c r="G392" s="26" t="n"/>
      <c r="H392" s="31">
        <f>IF(OR(A392="",C392=""),"",_xlfn.MAXIFS($A$8:$A$507,$C$8:$C$507,C392,$B$8:$B$507,B392,$A$8:$A$507,"&lt;"&amp;A392))</f>
        <v/>
      </c>
      <c r="I392" s="21">
        <f>IF(OR(H392="",H392=0),"",SUMIFS($G$8:$G$507,$C$8:$C$507,C392,$B$8:$B$507,B392,$A$8:$A$507,H392)/COUNTIFS($C$8:$C$507,C392,$B$8:$B$507,B392,$A$8:$A$507,H392))</f>
        <v/>
      </c>
      <c r="J392" s="32">
        <f>IF(OR(I392="",G392=""),"",G392/I392-1)</f>
        <v/>
      </c>
      <c r="K392" s="21">
        <f>IF(OR(I392="",E392=""),"",(G392-I392)*E392)</f>
        <v/>
      </c>
    </row>
    <row r="393">
      <c r="A393" s="33" t="n"/>
      <c r="B393" s="23" t="n"/>
      <c r="C393" s="23" t="n"/>
      <c r="D393" s="23" t="n"/>
      <c r="E393" s="25" t="n"/>
      <c r="F393" s="24" t="n"/>
      <c r="G393" s="26" t="n"/>
      <c r="H393" s="31">
        <f>IF(OR(A393="",C393=""),"",_xlfn.MAXIFS($A$8:$A$507,$C$8:$C$507,C393,$B$8:$B$507,B393,$A$8:$A$507,"&lt;"&amp;A393))</f>
        <v/>
      </c>
      <c r="I393" s="21">
        <f>IF(OR(H393="",H393=0),"",SUMIFS($G$8:$G$507,$C$8:$C$507,C393,$B$8:$B$507,B393,$A$8:$A$507,H393)/COUNTIFS($C$8:$C$507,C393,$B$8:$B$507,B393,$A$8:$A$507,H393))</f>
        <v/>
      </c>
      <c r="J393" s="32">
        <f>IF(OR(I393="",G393=""),"",G393/I393-1)</f>
        <v/>
      </c>
      <c r="K393" s="21">
        <f>IF(OR(I393="",E393=""),"",(G393-I393)*E393)</f>
        <v/>
      </c>
    </row>
    <row r="394">
      <c r="A394" s="33" t="n"/>
      <c r="B394" s="23" t="n"/>
      <c r="C394" s="23" t="n"/>
      <c r="D394" s="23" t="n"/>
      <c r="E394" s="25" t="n"/>
      <c r="F394" s="24" t="n"/>
      <c r="G394" s="26" t="n"/>
      <c r="H394" s="31">
        <f>IF(OR(A394="",C394=""),"",_xlfn.MAXIFS($A$8:$A$507,$C$8:$C$507,C394,$B$8:$B$507,B394,$A$8:$A$507,"&lt;"&amp;A394))</f>
        <v/>
      </c>
      <c r="I394" s="21">
        <f>IF(OR(H394="",H394=0),"",SUMIFS($G$8:$G$507,$C$8:$C$507,C394,$B$8:$B$507,B394,$A$8:$A$507,H394)/COUNTIFS($C$8:$C$507,C394,$B$8:$B$507,B394,$A$8:$A$507,H394))</f>
        <v/>
      </c>
      <c r="J394" s="32">
        <f>IF(OR(I394="",G394=""),"",G394/I394-1)</f>
        <v/>
      </c>
      <c r="K394" s="21">
        <f>IF(OR(I394="",E394=""),"",(G394-I394)*E394)</f>
        <v/>
      </c>
    </row>
    <row r="395">
      <c r="A395" s="33" t="n"/>
      <c r="B395" s="23" t="n"/>
      <c r="C395" s="23" t="n"/>
      <c r="D395" s="23" t="n"/>
      <c r="E395" s="25" t="n"/>
      <c r="F395" s="24" t="n"/>
      <c r="G395" s="26" t="n"/>
      <c r="H395" s="31">
        <f>IF(OR(A395="",C395=""),"",_xlfn.MAXIFS($A$8:$A$507,$C$8:$C$507,C395,$B$8:$B$507,B395,$A$8:$A$507,"&lt;"&amp;A395))</f>
        <v/>
      </c>
      <c r="I395" s="21">
        <f>IF(OR(H395="",H395=0),"",SUMIFS($G$8:$G$507,$C$8:$C$507,C395,$B$8:$B$507,B395,$A$8:$A$507,H395)/COUNTIFS($C$8:$C$507,C395,$B$8:$B$507,B395,$A$8:$A$507,H395))</f>
        <v/>
      </c>
      <c r="J395" s="32">
        <f>IF(OR(I395="",G395=""),"",G395/I395-1)</f>
        <v/>
      </c>
      <c r="K395" s="21">
        <f>IF(OR(I395="",E395=""),"",(G395-I395)*E395)</f>
        <v/>
      </c>
    </row>
    <row r="396">
      <c r="A396" s="33" t="n"/>
      <c r="B396" s="23" t="n"/>
      <c r="C396" s="23" t="n"/>
      <c r="D396" s="23" t="n"/>
      <c r="E396" s="25" t="n"/>
      <c r="F396" s="24" t="n"/>
      <c r="G396" s="26" t="n"/>
      <c r="H396" s="31">
        <f>IF(OR(A396="",C396=""),"",_xlfn.MAXIFS($A$8:$A$507,$C$8:$C$507,C396,$B$8:$B$507,B396,$A$8:$A$507,"&lt;"&amp;A396))</f>
        <v/>
      </c>
      <c r="I396" s="21">
        <f>IF(OR(H396="",H396=0),"",SUMIFS($G$8:$G$507,$C$8:$C$507,C396,$B$8:$B$507,B396,$A$8:$A$507,H396)/COUNTIFS($C$8:$C$507,C396,$B$8:$B$507,B396,$A$8:$A$507,H396))</f>
        <v/>
      </c>
      <c r="J396" s="32">
        <f>IF(OR(I396="",G396=""),"",G396/I396-1)</f>
        <v/>
      </c>
      <c r="K396" s="21">
        <f>IF(OR(I396="",E396=""),"",(G396-I396)*E396)</f>
        <v/>
      </c>
    </row>
    <row r="397">
      <c r="A397" s="33" t="n"/>
      <c r="B397" s="23" t="n"/>
      <c r="C397" s="23" t="n"/>
      <c r="D397" s="23" t="n"/>
      <c r="E397" s="25" t="n"/>
      <c r="F397" s="24" t="n"/>
      <c r="G397" s="26" t="n"/>
      <c r="H397" s="31">
        <f>IF(OR(A397="",C397=""),"",_xlfn.MAXIFS($A$8:$A$507,$C$8:$C$507,C397,$B$8:$B$507,B397,$A$8:$A$507,"&lt;"&amp;A397))</f>
        <v/>
      </c>
      <c r="I397" s="21">
        <f>IF(OR(H397="",H397=0),"",SUMIFS($G$8:$G$507,$C$8:$C$507,C397,$B$8:$B$507,B397,$A$8:$A$507,H397)/COUNTIFS($C$8:$C$507,C397,$B$8:$B$507,B397,$A$8:$A$507,H397))</f>
        <v/>
      </c>
      <c r="J397" s="32">
        <f>IF(OR(I397="",G397=""),"",G397/I397-1)</f>
        <v/>
      </c>
      <c r="K397" s="21">
        <f>IF(OR(I397="",E397=""),"",(G397-I397)*E397)</f>
        <v/>
      </c>
    </row>
    <row r="398">
      <c r="A398" s="33" t="n"/>
      <c r="B398" s="23" t="n"/>
      <c r="C398" s="23" t="n"/>
      <c r="D398" s="23" t="n"/>
      <c r="E398" s="25" t="n"/>
      <c r="F398" s="24" t="n"/>
      <c r="G398" s="26" t="n"/>
      <c r="H398" s="31">
        <f>IF(OR(A398="",C398=""),"",_xlfn.MAXIFS($A$8:$A$507,$C$8:$C$507,C398,$B$8:$B$507,B398,$A$8:$A$507,"&lt;"&amp;A398))</f>
        <v/>
      </c>
      <c r="I398" s="21">
        <f>IF(OR(H398="",H398=0),"",SUMIFS($G$8:$G$507,$C$8:$C$507,C398,$B$8:$B$507,B398,$A$8:$A$507,H398)/COUNTIFS($C$8:$C$507,C398,$B$8:$B$507,B398,$A$8:$A$507,H398))</f>
        <v/>
      </c>
      <c r="J398" s="32">
        <f>IF(OR(I398="",G398=""),"",G398/I398-1)</f>
        <v/>
      </c>
      <c r="K398" s="21">
        <f>IF(OR(I398="",E398=""),"",(G398-I398)*E398)</f>
        <v/>
      </c>
    </row>
    <row r="399">
      <c r="A399" s="33" t="n"/>
      <c r="B399" s="23" t="n"/>
      <c r="C399" s="23" t="n"/>
      <c r="D399" s="23" t="n"/>
      <c r="E399" s="25" t="n"/>
      <c r="F399" s="24" t="n"/>
      <c r="G399" s="26" t="n"/>
      <c r="H399" s="31">
        <f>IF(OR(A399="",C399=""),"",_xlfn.MAXIFS($A$8:$A$507,$C$8:$C$507,C399,$B$8:$B$507,B399,$A$8:$A$507,"&lt;"&amp;A399))</f>
        <v/>
      </c>
      <c r="I399" s="21">
        <f>IF(OR(H399="",H399=0),"",SUMIFS($G$8:$G$507,$C$8:$C$507,C399,$B$8:$B$507,B399,$A$8:$A$507,H399)/COUNTIFS($C$8:$C$507,C399,$B$8:$B$507,B399,$A$8:$A$507,H399))</f>
        <v/>
      </c>
      <c r="J399" s="32">
        <f>IF(OR(I399="",G399=""),"",G399/I399-1)</f>
        <v/>
      </c>
      <c r="K399" s="21">
        <f>IF(OR(I399="",E399=""),"",(G399-I399)*E399)</f>
        <v/>
      </c>
    </row>
    <row r="400">
      <c r="A400" s="33" t="n"/>
      <c r="B400" s="23" t="n"/>
      <c r="C400" s="23" t="n"/>
      <c r="D400" s="23" t="n"/>
      <c r="E400" s="25" t="n"/>
      <c r="F400" s="24" t="n"/>
      <c r="G400" s="26" t="n"/>
      <c r="H400" s="31">
        <f>IF(OR(A400="",C400=""),"",_xlfn.MAXIFS($A$8:$A$507,$C$8:$C$507,C400,$B$8:$B$507,B400,$A$8:$A$507,"&lt;"&amp;A400))</f>
        <v/>
      </c>
      <c r="I400" s="21">
        <f>IF(OR(H400="",H400=0),"",SUMIFS($G$8:$G$507,$C$8:$C$507,C400,$B$8:$B$507,B400,$A$8:$A$507,H400)/COUNTIFS($C$8:$C$507,C400,$B$8:$B$507,B400,$A$8:$A$507,H400))</f>
        <v/>
      </c>
      <c r="J400" s="32">
        <f>IF(OR(I400="",G400=""),"",G400/I400-1)</f>
        <v/>
      </c>
      <c r="K400" s="21">
        <f>IF(OR(I400="",E400=""),"",(G400-I400)*E400)</f>
        <v/>
      </c>
    </row>
    <row r="401">
      <c r="A401" s="33" t="n"/>
      <c r="B401" s="23" t="n"/>
      <c r="C401" s="23" t="n"/>
      <c r="D401" s="23" t="n"/>
      <c r="E401" s="25" t="n"/>
      <c r="F401" s="24" t="n"/>
      <c r="G401" s="26" t="n"/>
      <c r="H401" s="31">
        <f>IF(OR(A401="",C401=""),"",_xlfn.MAXIFS($A$8:$A$507,$C$8:$C$507,C401,$B$8:$B$507,B401,$A$8:$A$507,"&lt;"&amp;A401))</f>
        <v/>
      </c>
      <c r="I401" s="21">
        <f>IF(OR(H401="",H401=0),"",SUMIFS($G$8:$G$507,$C$8:$C$507,C401,$B$8:$B$507,B401,$A$8:$A$507,H401)/COUNTIFS($C$8:$C$507,C401,$B$8:$B$507,B401,$A$8:$A$507,H401))</f>
        <v/>
      </c>
      <c r="J401" s="32">
        <f>IF(OR(I401="",G401=""),"",G401/I401-1)</f>
        <v/>
      </c>
      <c r="K401" s="21">
        <f>IF(OR(I401="",E401=""),"",(G401-I401)*E401)</f>
        <v/>
      </c>
    </row>
    <row r="402">
      <c r="A402" s="33" t="n"/>
      <c r="B402" s="23" t="n"/>
      <c r="C402" s="23" t="n"/>
      <c r="D402" s="23" t="n"/>
      <c r="E402" s="25" t="n"/>
      <c r="F402" s="24" t="n"/>
      <c r="G402" s="26" t="n"/>
      <c r="H402" s="31">
        <f>IF(OR(A402="",C402=""),"",_xlfn.MAXIFS($A$8:$A$507,$C$8:$C$507,C402,$B$8:$B$507,B402,$A$8:$A$507,"&lt;"&amp;A402))</f>
        <v/>
      </c>
      <c r="I402" s="21">
        <f>IF(OR(H402="",H402=0),"",SUMIFS($G$8:$G$507,$C$8:$C$507,C402,$B$8:$B$507,B402,$A$8:$A$507,H402)/COUNTIFS($C$8:$C$507,C402,$B$8:$B$507,B402,$A$8:$A$507,H402))</f>
        <v/>
      </c>
      <c r="J402" s="32">
        <f>IF(OR(I402="",G402=""),"",G402/I402-1)</f>
        <v/>
      </c>
      <c r="K402" s="21">
        <f>IF(OR(I402="",E402=""),"",(G402-I402)*E402)</f>
        <v/>
      </c>
    </row>
    <row r="403">
      <c r="A403" s="33" t="n"/>
      <c r="B403" s="23" t="n"/>
      <c r="C403" s="23" t="n"/>
      <c r="D403" s="23" t="n"/>
      <c r="E403" s="25" t="n"/>
      <c r="F403" s="24" t="n"/>
      <c r="G403" s="26" t="n"/>
      <c r="H403" s="31">
        <f>IF(OR(A403="",C403=""),"",_xlfn.MAXIFS($A$8:$A$507,$C$8:$C$507,C403,$B$8:$B$507,B403,$A$8:$A$507,"&lt;"&amp;A403))</f>
        <v/>
      </c>
      <c r="I403" s="21">
        <f>IF(OR(H403="",H403=0),"",SUMIFS($G$8:$G$507,$C$8:$C$507,C403,$B$8:$B$507,B403,$A$8:$A$507,H403)/COUNTIFS($C$8:$C$507,C403,$B$8:$B$507,B403,$A$8:$A$507,H403))</f>
        <v/>
      </c>
      <c r="J403" s="32">
        <f>IF(OR(I403="",G403=""),"",G403/I403-1)</f>
        <v/>
      </c>
      <c r="K403" s="21">
        <f>IF(OR(I403="",E403=""),"",(G403-I403)*E403)</f>
        <v/>
      </c>
    </row>
    <row r="404">
      <c r="A404" s="33" t="n"/>
      <c r="B404" s="23" t="n"/>
      <c r="C404" s="23" t="n"/>
      <c r="D404" s="23" t="n"/>
      <c r="E404" s="25" t="n"/>
      <c r="F404" s="24" t="n"/>
      <c r="G404" s="26" t="n"/>
      <c r="H404" s="31">
        <f>IF(OR(A404="",C404=""),"",_xlfn.MAXIFS($A$8:$A$507,$C$8:$C$507,C404,$B$8:$B$507,B404,$A$8:$A$507,"&lt;"&amp;A404))</f>
        <v/>
      </c>
      <c r="I404" s="21">
        <f>IF(OR(H404="",H404=0),"",SUMIFS($G$8:$G$507,$C$8:$C$507,C404,$B$8:$B$507,B404,$A$8:$A$507,H404)/COUNTIFS($C$8:$C$507,C404,$B$8:$B$507,B404,$A$8:$A$507,H404))</f>
        <v/>
      </c>
      <c r="J404" s="32">
        <f>IF(OR(I404="",G404=""),"",G404/I404-1)</f>
        <v/>
      </c>
      <c r="K404" s="21">
        <f>IF(OR(I404="",E404=""),"",(G404-I404)*E404)</f>
        <v/>
      </c>
    </row>
    <row r="405">
      <c r="A405" s="33" t="n"/>
      <c r="B405" s="23" t="n"/>
      <c r="C405" s="23" t="n"/>
      <c r="D405" s="23" t="n"/>
      <c r="E405" s="25" t="n"/>
      <c r="F405" s="24" t="n"/>
      <c r="G405" s="26" t="n"/>
      <c r="H405" s="31">
        <f>IF(OR(A405="",C405=""),"",_xlfn.MAXIFS($A$8:$A$507,$C$8:$C$507,C405,$B$8:$B$507,B405,$A$8:$A$507,"&lt;"&amp;A405))</f>
        <v/>
      </c>
      <c r="I405" s="21">
        <f>IF(OR(H405="",H405=0),"",SUMIFS($G$8:$G$507,$C$8:$C$507,C405,$B$8:$B$507,B405,$A$8:$A$507,H405)/COUNTIFS($C$8:$C$507,C405,$B$8:$B$507,B405,$A$8:$A$507,H405))</f>
        <v/>
      </c>
      <c r="J405" s="32">
        <f>IF(OR(I405="",G405=""),"",G405/I405-1)</f>
        <v/>
      </c>
      <c r="K405" s="21">
        <f>IF(OR(I405="",E405=""),"",(G405-I405)*E405)</f>
        <v/>
      </c>
    </row>
    <row r="406">
      <c r="A406" s="33" t="n"/>
      <c r="B406" s="23" t="n"/>
      <c r="C406" s="23" t="n"/>
      <c r="D406" s="23" t="n"/>
      <c r="E406" s="25" t="n"/>
      <c r="F406" s="24" t="n"/>
      <c r="G406" s="26" t="n"/>
      <c r="H406" s="31">
        <f>IF(OR(A406="",C406=""),"",_xlfn.MAXIFS($A$8:$A$507,$C$8:$C$507,C406,$B$8:$B$507,B406,$A$8:$A$507,"&lt;"&amp;A406))</f>
        <v/>
      </c>
      <c r="I406" s="21">
        <f>IF(OR(H406="",H406=0),"",SUMIFS($G$8:$G$507,$C$8:$C$507,C406,$B$8:$B$507,B406,$A$8:$A$507,H406)/COUNTIFS($C$8:$C$507,C406,$B$8:$B$507,B406,$A$8:$A$507,H406))</f>
        <v/>
      </c>
      <c r="J406" s="32">
        <f>IF(OR(I406="",G406=""),"",G406/I406-1)</f>
        <v/>
      </c>
      <c r="K406" s="21">
        <f>IF(OR(I406="",E406=""),"",(G406-I406)*E406)</f>
        <v/>
      </c>
    </row>
    <row r="407">
      <c r="A407" s="33" t="n"/>
      <c r="B407" s="23" t="n"/>
      <c r="C407" s="23" t="n"/>
      <c r="D407" s="23" t="n"/>
      <c r="E407" s="25" t="n"/>
      <c r="F407" s="24" t="n"/>
      <c r="G407" s="26" t="n"/>
      <c r="H407" s="31">
        <f>IF(OR(A407="",C407=""),"",_xlfn.MAXIFS($A$8:$A$507,$C$8:$C$507,C407,$B$8:$B$507,B407,$A$8:$A$507,"&lt;"&amp;A407))</f>
        <v/>
      </c>
      <c r="I407" s="21">
        <f>IF(OR(H407="",H407=0),"",SUMIFS($G$8:$G$507,$C$8:$C$507,C407,$B$8:$B$507,B407,$A$8:$A$507,H407)/COUNTIFS($C$8:$C$507,C407,$B$8:$B$507,B407,$A$8:$A$507,H407))</f>
        <v/>
      </c>
      <c r="J407" s="32">
        <f>IF(OR(I407="",G407=""),"",G407/I407-1)</f>
        <v/>
      </c>
      <c r="K407" s="21">
        <f>IF(OR(I407="",E407=""),"",(G407-I407)*E407)</f>
        <v/>
      </c>
    </row>
    <row r="408">
      <c r="A408" s="33" t="n"/>
      <c r="B408" s="23" t="n"/>
      <c r="C408" s="23" t="n"/>
      <c r="D408" s="23" t="n"/>
      <c r="E408" s="25" t="n"/>
      <c r="F408" s="24" t="n"/>
      <c r="G408" s="26" t="n"/>
      <c r="H408" s="31">
        <f>IF(OR(A408="",C408=""),"",_xlfn.MAXIFS($A$8:$A$507,$C$8:$C$507,C408,$B$8:$B$507,B408,$A$8:$A$507,"&lt;"&amp;A408))</f>
        <v/>
      </c>
      <c r="I408" s="21">
        <f>IF(OR(H408="",H408=0),"",SUMIFS($G$8:$G$507,$C$8:$C$507,C408,$B$8:$B$507,B408,$A$8:$A$507,H408)/COUNTIFS($C$8:$C$507,C408,$B$8:$B$507,B408,$A$8:$A$507,H408))</f>
        <v/>
      </c>
      <c r="J408" s="32">
        <f>IF(OR(I408="",G408=""),"",G408/I408-1)</f>
        <v/>
      </c>
      <c r="K408" s="21">
        <f>IF(OR(I408="",E408=""),"",(G408-I408)*E408)</f>
        <v/>
      </c>
    </row>
    <row r="409">
      <c r="A409" s="33" t="n"/>
      <c r="B409" s="23" t="n"/>
      <c r="C409" s="23" t="n"/>
      <c r="D409" s="23" t="n"/>
      <c r="E409" s="25" t="n"/>
      <c r="F409" s="24" t="n"/>
      <c r="G409" s="26" t="n"/>
      <c r="H409" s="31">
        <f>IF(OR(A409="",C409=""),"",_xlfn.MAXIFS($A$8:$A$507,$C$8:$C$507,C409,$B$8:$B$507,B409,$A$8:$A$507,"&lt;"&amp;A409))</f>
        <v/>
      </c>
      <c r="I409" s="21">
        <f>IF(OR(H409="",H409=0),"",SUMIFS($G$8:$G$507,$C$8:$C$507,C409,$B$8:$B$507,B409,$A$8:$A$507,H409)/COUNTIFS($C$8:$C$507,C409,$B$8:$B$507,B409,$A$8:$A$507,H409))</f>
        <v/>
      </c>
      <c r="J409" s="32">
        <f>IF(OR(I409="",G409=""),"",G409/I409-1)</f>
        <v/>
      </c>
      <c r="K409" s="21">
        <f>IF(OR(I409="",E409=""),"",(G409-I409)*E409)</f>
        <v/>
      </c>
    </row>
    <row r="410">
      <c r="A410" s="33" t="n"/>
      <c r="B410" s="23" t="n"/>
      <c r="C410" s="23" t="n"/>
      <c r="D410" s="23" t="n"/>
      <c r="E410" s="25" t="n"/>
      <c r="F410" s="24" t="n"/>
      <c r="G410" s="26" t="n"/>
      <c r="H410" s="31">
        <f>IF(OR(A410="",C410=""),"",_xlfn.MAXIFS($A$8:$A$507,$C$8:$C$507,C410,$B$8:$B$507,B410,$A$8:$A$507,"&lt;"&amp;A410))</f>
        <v/>
      </c>
      <c r="I410" s="21">
        <f>IF(OR(H410="",H410=0),"",SUMIFS($G$8:$G$507,$C$8:$C$507,C410,$B$8:$B$507,B410,$A$8:$A$507,H410)/COUNTIFS($C$8:$C$507,C410,$B$8:$B$507,B410,$A$8:$A$507,H410))</f>
        <v/>
      </c>
      <c r="J410" s="32">
        <f>IF(OR(I410="",G410=""),"",G410/I410-1)</f>
        <v/>
      </c>
      <c r="K410" s="21">
        <f>IF(OR(I410="",E410=""),"",(G410-I410)*E410)</f>
        <v/>
      </c>
    </row>
    <row r="411">
      <c r="A411" s="33" t="n"/>
      <c r="B411" s="23" t="n"/>
      <c r="C411" s="23" t="n"/>
      <c r="D411" s="23" t="n"/>
      <c r="E411" s="25" t="n"/>
      <c r="F411" s="24" t="n"/>
      <c r="G411" s="26" t="n"/>
      <c r="H411" s="31">
        <f>IF(OR(A411="",C411=""),"",_xlfn.MAXIFS($A$8:$A$507,$C$8:$C$507,C411,$B$8:$B$507,B411,$A$8:$A$507,"&lt;"&amp;A411))</f>
        <v/>
      </c>
      <c r="I411" s="21">
        <f>IF(OR(H411="",H411=0),"",SUMIFS($G$8:$G$507,$C$8:$C$507,C411,$B$8:$B$507,B411,$A$8:$A$507,H411)/COUNTIFS($C$8:$C$507,C411,$B$8:$B$507,B411,$A$8:$A$507,H411))</f>
        <v/>
      </c>
      <c r="J411" s="32">
        <f>IF(OR(I411="",G411=""),"",G411/I411-1)</f>
        <v/>
      </c>
      <c r="K411" s="21">
        <f>IF(OR(I411="",E411=""),"",(G411-I411)*E411)</f>
        <v/>
      </c>
    </row>
    <row r="412">
      <c r="A412" s="33" t="n"/>
      <c r="B412" s="23" t="n"/>
      <c r="C412" s="23" t="n"/>
      <c r="D412" s="23" t="n"/>
      <c r="E412" s="25" t="n"/>
      <c r="F412" s="24" t="n"/>
      <c r="G412" s="26" t="n"/>
      <c r="H412" s="31">
        <f>IF(OR(A412="",C412=""),"",_xlfn.MAXIFS($A$8:$A$507,$C$8:$C$507,C412,$B$8:$B$507,B412,$A$8:$A$507,"&lt;"&amp;A412))</f>
        <v/>
      </c>
      <c r="I412" s="21">
        <f>IF(OR(H412="",H412=0),"",SUMIFS($G$8:$G$507,$C$8:$C$507,C412,$B$8:$B$507,B412,$A$8:$A$507,H412)/COUNTIFS($C$8:$C$507,C412,$B$8:$B$507,B412,$A$8:$A$507,H412))</f>
        <v/>
      </c>
      <c r="J412" s="32">
        <f>IF(OR(I412="",G412=""),"",G412/I412-1)</f>
        <v/>
      </c>
      <c r="K412" s="21">
        <f>IF(OR(I412="",E412=""),"",(G412-I412)*E412)</f>
        <v/>
      </c>
    </row>
    <row r="413">
      <c r="A413" s="33" t="n"/>
      <c r="B413" s="23" t="n"/>
      <c r="C413" s="23" t="n"/>
      <c r="D413" s="23" t="n"/>
      <c r="E413" s="25" t="n"/>
      <c r="F413" s="24" t="n"/>
      <c r="G413" s="26" t="n"/>
      <c r="H413" s="31">
        <f>IF(OR(A413="",C413=""),"",_xlfn.MAXIFS($A$8:$A$507,$C$8:$C$507,C413,$B$8:$B$507,B413,$A$8:$A$507,"&lt;"&amp;A413))</f>
        <v/>
      </c>
      <c r="I413" s="21">
        <f>IF(OR(H413="",H413=0),"",SUMIFS($G$8:$G$507,$C$8:$C$507,C413,$B$8:$B$507,B413,$A$8:$A$507,H413)/COUNTIFS($C$8:$C$507,C413,$B$8:$B$507,B413,$A$8:$A$507,H413))</f>
        <v/>
      </c>
      <c r="J413" s="32">
        <f>IF(OR(I413="",G413=""),"",G413/I413-1)</f>
        <v/>
      </c>
      <c r="K413" s="21">
        <f>IF(OR(I413="",E413=""),"",(G413-I413)*E413)</f>
        <v/>
      </c>
    </row>
    <row r="414">
      <c r="A414" s="33" t="n"/>
      <c r="B414" s="23" t="n"/>
      <c r="C414" s="23" t="n"/>
      <c r="D414" s="23" t="n"/>
      <c r="E414" s="25" t="n"/>
      <c r="F414" s="24" t="n"/>
      <c r="G414" s="26" t="n"/>
      <c r="H414" s="31">
        <f>IF(OR(A414="",C414=""),"",_xlfn.MAXIFS($A$8:$A$507,$C$8:$C$507,C414,$B$8:$B$507,B414,$A$8:$A$507,"&lt;"&amp;A414))</f>
        <v/>
      </c>
      <c r="I414" s="21">
        <f>IF(OR(H414="",H414=0),"",SUMIFS($G$8:$G$507,$C$8:$C$507,C414,$B$8:$B$507,B414,$A$8:$A$507,H414)/COUNTIFS($C$8:$C$507,C414,$B$8:$B$507,B414,$A$8:$A$507,H414))</f>
        <v/>
      </c>
      <c r="J414" s="32">
        <f>IF(OR(I414="",G414=""),"",G414/I414-1)</f>
        <v/>
      </c>
      <c r="K414" s="21">
        <f>IF(OR(I414="",E414=""),"",(G414-I414)*E414)</f>
        <v/>
      </c>
    </row>
    <row r="415">
      <c r="A415" s="33" t="n"/>
      <c r="B415" s="23" t="n"/>
      <c r="C415" s="23" t="n"/>
      <c r="D415" s="23" t="n"/>
      <c r="E415" s="25" t="n"/>
      <c r="F415" s="24" t="n"/>
      <c r="G415" s="26" t="n"/>
      <c r="H415" s="31">
        <f>IF(OR(A415="",C415=""),"",_xlfn.MAXIFS($A$8:$A$507,$C$8:$C$507,C415,$B$8:$B$507,B415,$A$8:$A$507,"&lt;"&amp;A415))</f>
        <v/>
      </c>
      <c r="I415" s="21">
        <f>IF(OR(H415="",H415=0),"",SUMIFS($G$8:$G$507,$C$8:$C$507,C415,$B$8:$B$507,B415,$A$8:$A$507,H415)/COUNTIFS($C$8:$C$507,C415,$B$8:$B$507,B415,$A$8:$A$507,H415))</f>
        <v/>
      </c>
      <c r="J415" s="32">
        <f>IF(OR(I415="",G415=""),"",G415/I415-1)</f>
        <v/>
      </c>
      <c r="K415" s="21">
        <f>IF(OR(I415="",E415=""),"",(G415-I415)*E415)</f>
        <v/>
      </c>
    </row>
    <row r="416">
      <c r="A416" s="33" t="n"/>
      <c r="B416" s="23" t="n"/>
      <c r="C416" s="23" t="n"/>
      <c r="D416" s="23" t="n"/>
      <c r="E416" s="25" t="n"/>
      <c r="F416" s="24" t="n"/>
      <c r="G416" s="26" t="n"/>
      <c r="H416" s="31">
        <f>IF(OR(A416="",C416=""),"",_xlfn.MAXIFS($A$8:$A$507,$C$8:$C$507,C416,$B$8:$B$507,B416,$A$8:$A$507,"&lt;"&amp;A416))</f>
        <v/>
      </c>
      <c r="I416" s="21">
        <f>IF(OR(H416="",H416=0),"",SUMIFS($G$8:$G$507,$C$8:$C$507,C416,$B$8:$B$507,B416,$A$8:$A$507,H416)/COUNTIFS($C$8:$C$507,C416,$B$8:$B$507,B416,$A$8:$A$507,H416))</f>
        <v/>
      </c>
      <c r="J416" s="32">
        <f>IF(OR(I416="",G416=""),"",G416/I416-1)</f>
        <v/>
      </c>
      <c r="K416" s="21">
        <f>IF(OR(I416="",E416=""),"",(G416-I416)*E416)</f>
        <v/>
      </c>
    </row>
    <row r="417">
      <c r="A417" s="33" t="n"/>
      <c r="B417" s="23" t="n"/>
      <c r="C417" s="23" t="n"/>
      <c r="D417" s="23" t="n"/>
      <c r="E417" s="25" t="n"/>
      <c r="F417" s="24" t="n"/>
      <c r="G417" s="26" t="n"/>
      <c r="H417" s="31">
        <f>IF(OR(A417="",C417=""),"",_xlfn.MAXIFS($A$8:$A$507,$C$8:$C$507,C417,$B$8:$B$507,B417,$A$8:$A$507,"&lt;"&amp;A417))</f>
        <v/>
      </c>
      <c r="I417" s="21">
        <f>IF(OR(H417="",H417=0),"",SUMIFS($G$8:$G$507,$C$8:$C$507,C417,$B$8:$B$507,B417,$A$8:$A$507,H417)/COUNTIFS($C$8:$C$507,C417,$B$8:$B$507,B417,$A$8:$A$507,H417))</f>
        <v/>
      </c>
      <c r="J417" s="32">
        <f>IF(OR(I417="",G417=""),"",G417/I417-1)</f>
        <v/>
      </c>
      <c r="K417" s="21">
        <f>IF(OR(I417="",E417=""),"",(G417-I417)*E417)</f>
        <v/>
      </c>
    </row>
    <row r="418">
      <c r="A418" s="33" t="n"/>
      <c r="B418" s="23" t="n"/>
      <c r="C418" s="23" t="n"/>
      <c r="D418" s="23" t="n"/>
      <c r="E418" s="25" t="n"/>
      <c r="F418" s="24" t="n"/>
      <c r="G418" s="26" t="n"/>
      <c r="H418" s="31">
        <f>IF(OR(A418="",C418=""),"",_xlfn.MAXIFS($A$8:$A$507,$C$8:$C$507,C418,$B$8:$B$507,B418,$A$8:$A$507,"&lt;"&amp;A418))</f>
        <v/>
      </c>
      <c r="I418" s="21">
        <f>IF(OR(H418="",H418=0),"",SUMIFS($G$8:$G$507,$C$8:$C$507,C418,$B$8:$B$507,B418,$A$8:$A$507,H418)/COUNTIFS($C$8:$C$507,C418,$B$8:$B$507,B418,$A$8:$A$507,H418))</f>
        <v/>
      </c>
      <c r="J418" s="32">
        <f>IF(OR(I418="",G418=""),"",G418/I418-1)</f>
        <v/>
      </c>
      <c r="K418" s="21">
        <f>IF(OR(I418="",E418=""),"",(G418-I418)*E418)</f>
        <v/>
      </c>
    </row>
    <row r="419">
      <c r="A419" s="33" t="n"/>
      <c r="B419" s="23" t="n"/>
      <c r="C419" s="23" t="n"/>
      <c r="D419" s="23" t="n"/>
      <c r="E419" s="25" t="n"/>
      <c r="F419" s="24" t="n"/>
      <c r="G419" s="26" t="n"/>
      <c r="H419" s="31">
        <f>IF(OR(A419="",C419=""),"",_xlfn.MAXIFS($A$8:$A$507,$C$8:$C$507,C419,$B$8:$B$507,B419,$A$8:$A$507,"&lt;"&amp;A419))</f>
        <v/>
      </c>
      <c r="I419" s="21">
        <f>IF(OR(H419="",H419=0),"",SUMIFS($G$8:$G$507,$C$8:$C$507,C419,$B$8:$B$507,B419,$A$8:$A$507,H419)/COUNTIFS($C$8:$C$507,C419,$B$8:$B$507,B419,$A$8:$A$507,H419))</f>
        <v/>
      </c>
      <c r="J419" s="32">
        <f>IF(OR(I419="",G419=""),"",G419/I419-1)</f>
        <v/>
      </c>
      <c r="K419" s="21">
        <f>IF(OR(I419="",E419=""),"",(G419-I419)*E419)</f>
        <v/>
      </c>
    </row>
    <row r="420">
      <c r="A420" s="33" t="n"/>
      <c r="B420" s="23" t="n"/>
      <c r="C420" s="23" t="n"/>
      <c r="D420" s="23" t="n"/>
      <c r="E420" s="25" t="n"/>
      <c r="F420" s="24" t="n"/>
      <c r="G420" s="26" t="n"/>
      <c r="H420" s="31">
        <f>IF(OR(A420="",C420=""),"",_xlfn.MAXIFS($A$8:$A$507,$C$8:$C$507,C420,$B$8:$B$507,B420,$A$8:$A$507,"&lt;"&amp;A420))</f>
        <v/>
      </c>
      <c r="I420" s="21">
        <f>IF(OR(H420="",H420=0),"",SUMIFS($G$8:$G$507,$C$8:$C$507,C420,$B$8:$B$507,B420,$A$8:$A$507,H420)/COUNTIFS($C$8:$C$507,C420,$B$8:$B$507,B420,$A$8:$A$507,H420))</f>
        <v/>
      </c>
      <c r="J420" s="32">
        <f>IF(OR(I420="",G420=""),"",G420/I420-1)</f>
        <v/>
      </c>
      <c r="K420" s="21">
        <f>IF(OR(I420="",E420=""),"",(G420-I420)*E420)</f>
        <v/>
      </c>
    </row>
    <row r="421">
      <c r="A421" s="33" t="n"/>
      <c r="B421" s="23" t="n"/>
      <c r="C421" s="23" t="n"/>
      <c r="D421" s="23" t="n"/>
      <c r="E421" s="25" t="n"/>
      <c r="F421" s="24" t="n"/>
      <c r="G421" s="26" t="n"/>
      <c r="H421" s="31">
        <f>IF(OR(A421="",C421=""),"",_xlfn.MAXIFS($A$8:$A$507,$C$8:$C$507,C421,$B$8:$B$507,B421,$A$8:$A$507,"&lt;"&amp;A421))</f>
        <v/>
      </c>
      <c r="I421" s="21">
        <f>IF(OR(H421="",H421=0),"",SUMIFS($G$8:$G$507,$C$8:$C$507,C421,$B$8:$B$507,B421,$A$8:$A$507,H421)/COUNTIFS($C$8:$C$507,C421,$B$8:$B$507,B421,$A$8:$A$507,H421))</f>
        <v/>
      </c>
      <c r="J421" s="32">
        <f>IF(OR(I421="",G421=""),"",G421/I421-1)</f>
        <v/>
      </c>
      <c r="K421" s="21">
        <f>IF(OR(I421="",E421=""),"",(G421-I421)*E421)</f>
        <v/>
      </c>
    </row>
    <row r="422">
      <c r="A422" s="33" t="n"/>
      <c r="B422" s="23" t="n"/>
      <c r="C422" s="23" t="n"/>
      <c r="D422" s="23" t="n"/>
      <c r="E422" s="25" t="n"/>
      <c r="F422" s="24" t="n"/>
      <c r="G422" s="26" t="n"/>
      <c r="H422" s="31">
        <f>IF(OR(A422="",C422=""),"",_xlfn.MAXIFS($A$8:$A$507,$C$8:$C$507,C422,$B$8:$B$507,B422,$A$8:$A$507,"&lt;"&amp;A422))</f>
        <v/>
      </c>
      <c r="I422" s="21">
        <f>IF(OR(H422="",H422=0),"",SUMIFS($G$8:$G$507,$C$8:$C$507,C422,$B$8:$B$507,B422,$A$8:$A$507,H422)/COUNTIFS($C$8:$C$507,C422,$B$8:$B$507,B422,$A$8:$A$507,H422))</f>
        <v/>
      </c>
      <c r="J422" s="32">
        <f>IF(OR(I422="",G422=""),"",G422/I422-1)</f>
        <v/>
      </c>
      <c r="K422" s="21">
        <f>IF(OR(I422="",E422=""),"",(G422-I422)*E422)</f>
        <v/>
      </c>
    </row>
    <row r="423">
      <c r="A423" s="33" t="n"/>
      <c r="B423" s="23" t="n"/>
      <c r="C423" s="23" t="n"/>
      <c r="D423" s="23" t="n"/>
      <c r="E423" s="25" t="n"/>
      <c r="F423" s="24" t="n"/>
      <c r="G423" s="26" t="n"/>
      <c r="H423" s="31">
        <f>IF(OR(A423="",C423=""),"",_xlfn.MAXIFS($A$8:$A$507,$C$8:$C$507,C423,$B$8:$B$507,B423,$A$8:$A$507,"&lt;"&amp;A423))</f>
        <v/>
      </c>
      <c r="I423" s="21">
        <f>IF(OR(H423="",H423=0),"",SUMIFS($G$8:$G$507,$C$8:$C$507,C423,$B$8:$B$507,B423,$A$8:$A$507,H423)/COUNTIFS($C$8:$C$507,C423,$B$8:$B$507,B423,$A$8:$A$507,H423))</f>
        <v/>
      </c>
      <c r="J423" s="32">
        <f>IF(OR(I423="",G423=""),"",G423/I423-1)</f>
        <v/>
      </c>
      <c r="K423" s="21">
        <f>IF(OR(I423="",E423=""),"",(G423-I423)*E423)</f>
        <v/>
      </c>
    </row>
    <row r="424">
      <c r="A424" s="33" t="n"/>
      <c r="B424" s="23" t="n"/>
      <c r="C424" s="23" t="n"/>
      <c r="D424" s="23" t="n"/>
      <c r="E424" s="25" t="n"/>
      <c r="F424" s="24" t="n"/>
      <c r="G424" s="26" t="n"/>
      <c r="H424" s="31">
        <f>IF(OR(A424="",C424=""),"",_xlfn.MAXIFS($A$8:$A$507,$C$8:$C$507,C424,$B$8:$B$507,B424,$A$8:$A$507,"&lt;"&amp;A424))</f>
        <v/>
      </c>
      <c r="I424" s="21">
        <f>IF(OR(H424="",H424=0),"",SUMIFS($G$8:$G$507,$C$8:$C$507,C424,$B$8:$B$507,B424,$A$8:$A$507,H424)/COUNTIFS($C$8:$C$507,C424,$B$8:$B$507,B424,$A$8:$A$507,H424))</f>
        <v/>
      </c>
      <c r="J424" s="32">
        <f>IF(OR(I424="",G424=""),"",G424/I424-1)</f>
        <v/>
      </c>
      <c r="K424" s="21">
        <f>IF(OR(I424="",E424=""),"",(G424-I424)*E424)</f>
        <v/>
      </c>
    </row>
    <row r="425">
      <c r="A425" s="33" t="n"/>
      <c r="B425" s="23" t="n"/>
      <c r="C425" s="23" t="n"/>
      <c r="D425" s="23" t="n"/>
      <c r="E425" s="25" t="n"/>
      <c r="F425" s="24" t="n"/>
      <c r="G425" s="26" t="n"/>
      <c r="H425" s="31">
        <f>IF(OR(A425="",C425=""),"",_xlfn.MAXIFS($A$8:$A$507,$C$8:$C$507,C425,$B$8:$B$507,B425,$A$8:$A$507,"&lt;"&amp;A425))</f>
        <v/>
      </c>
      <c r="I425" s="21">
        <f>IF(OR(H425="",H425=0),"",SUMIFS($G$8:$G$507,$C$8:$C$507,C425,$B$8:$B$507,B425,$A$8:$A$507,H425)/COUNTIFS($C$8:$C$507,C425,$B$8:$B$507,B425,$A$8:$A$507,H425))</f>
        <v/>
      </c>
      <c r="J425" s="32">
        <f>IF(OR(I425="",G425=""),"",G425/I425-1)</f>
        <v/>
      </c>
      <c r="K425" s="21">
        <f>IF(OR(I425="",E425=""),"",(G425-I425)*E425)</f>
        <v/>
      </c>
    </row>
    <row r="426">
      <c r="A426" s="33" t="n"/>
      <c r="B426" s="23" t="n"/>
      <c r="C426" s="23" t="n"/>
      <c r="D426" s="23" t="n"/>
      <c r="E426" s="25" t="n"/>
      <c r="F426" s="24" t="n"/>
      <c r="G426" s="26" t="n"/>
      <c r="H426" s="31">
        <f>IF(OR(A426="",C426=""),"",_xlfn.MAXIFS($A$8:$A$507,$C$8:$C$507,C426,$B$8:$B$507,B426,$A$8:$A$507,"&lt;"&amp;A426))</f>
        <v/>
      </c>
      <c r="I426" s="21">
        <f>IF(OR(H426="",H426=0),"",SUMIFS($G$8:$G$507,$C$8:$C$507,C426,$B$8:$B$507,B426,$A$8:$A$507,H426)/COUNTIFS($C$8:$C$507,C426,$B$8:$B$507,B426,$A$8:$A$507,H426))</f>
        <v/>
      </c>
      <c r="J426" s="32">
        <f>IF(OR(I426="",G426=""),"",G426/I426-1)</f>
        <v/>
      </c>
      <c r="K426" s="21">
        <f>IF(OR(I426="",E426=""),"",(G426-I426)*E426)</f>
        <v/>
      </c>
    </row>
    <row r="427">
      <c r="A427" s="33" t="n"/>
      <c r="B427" s="23" t="n"/>
      <c r="C427" s="23" t="n"/>
      <c r="D427" s="23" t="n"/>
      <c r="E427" s="25" t="n"/>
      <c r="F427" s="24" t="n"/>
      <c r="G427" s="26" t="n"/>
      <c r="H427" s="31">
        <f>IF(OR(A427="",C427=""),"",_xlfn.MAXIFS($A$8:$A$507,$C$8:$C$507,C427,$B$8:$B$507,B427,$A$8:$A$507,"&lt;"&amp;A427))</f>
        <v/>
      </c>
      <c r="I427" s="21">
        <f>IF(OR(H427="",H427=0),"",SUMIFS($G$8:$G$507,$C$8:$C$507,C427,$B$8:$B$507,B427,$A$8:$A$507,H427)/COUNTIFS($C$8:$C$507,C427,$B$8:$B$507,B427,$A$8:$A$507,H427))</f>
        <v/>
      </c>
      <c r="J427" s="32">
        <f>IF(OR(I427="",G427=""),"",G427/I427-1)</f>
        <v/>
      </c>
      <c r="K427" s="21">
        <f>IF(OR(I427="",E427=""),"",(G427-I427)*E427)</f>
        <v/>
      </c>
    </row>
    <row r="428">
      <c r="A428" s="33" t="n"/>
      <c r="B428" s="23" t="n"/>
      <c r="C428" s="23" t="n"/>
      <c r="D428" s="23" t="n"/>
      <c r="E428" s="25" t="n"/>
      <c r="F428" s="24" t="n"/>
      <c r="G428" s="26" t="n"/>
      <c r="H428" s="31">
        <f>IF(OR(A428="",C428=""),"",_xlfn.MAXIFS($A$8:$A$507,$C$8:$C$507,C428,$B$8:$B$507,B428,$A$8:$A$507,"&lt;"&amp;A428))</f>
        <v/>
      </c>
      <c r="I428" s="21">
        <f>IF(OR(H428="",H428=0),"",SUMIFS($G$8:$G$507,$C$8:$C$507,C428,$B$8:$B$507,B428,$A$8:$A$507,H428)/COUNTIFS($C$8:$C$507,C428,$B$8:$B$507,B428,$A$8:$A$507,H428))</f>
        <v/>
      </c>
      <c r="J428" s="32">
        <f>IF(OR(I428="",G428=""),"",G428/I428-1)</f>
        <v/>
      </c>
      <c r="K428" s="21">
        <f>IF(OR(I428="",E428=""),"",(G428-I428)*E428)</f>
        <v/>
      </c>
    </row>
    <row r="429">
      <c r="A429" s="33" t="n"/>
      <c r="B429" s="23" t="n"/>
      <c r="C429" s="23" t="n"/>
      <c r="D429" s="23" t="n"/>
      <c r="E429" s="25" t="n"/>
      <c r="F429" s="24" t="n"/>
      <c r="G429" s="26" t="n"/>
      <c r="H429" s="31">
        <f>IF(OR(A429="",C429=""),"",_xlfn.MAXIFS($A$8:$A$507,$C$8:$C$507,C429,$B$8:$B$507,B429,$A$8:$A$507,"&lt;"&amp;A429))</f>
        <v/>
      </c>
      <c r="I429" s="21">
        <f>IF(OR(H429="",H429=0),"",SUMIFS($G$8:$G$507,$C$8:$C$507,C429,$B$8:$B$507,B429,$A$8:$A$507,H429)/COUNTIFS($C$8:$C$507,C429,$B$8:$B$507,B429,$A$8:$A$507,H429))</f>
        <v/>
      </c>
      <c r="J429" s="32">
        <f>IF(OR(I429="",G429=""),"",G429/I429-1)</f>
        <v/>
      </c>
      <c r="K429" s="21">
        <f>IF(OR(I429="",E429=""),"",(G429-I429)*E429)</f>
        <v/>
      </c>
    </row>
    <row r="430">
      <c r="A430" s="33" t="n"/>
      <c r="B430" s="23" t="n"/>
      <c r="C430" s="23" t="n"/>
      <c r="D430" s="23" t="n"/>
      <c r="E430" s="25" t="n"/>
      <c r="F430" s="24" t="n"/>
      <c r="G430" s="26" t="n"/>
      <c r="H430" s="31">
        <f>IF(OR(A430="",C430=""),"",_xlfn.MAXIFS($A$8:$A$507,$C$8:$C$507,C430,$B$8:$B$507,B430,$A$8:$A$507,"&lt;"&amp;A430))</f>
        <v/>
      </c>
      <c r="I430" s="21">
        <f>IF(OR(H430="",H430=0),"",SUMIFS($G$8:$G$507,$C$8:$C$507,C430,$B$8:$B$507,B430,$A$8:$A$507,H430)/COUNTIFS($C$8:$C$507,C430,$B$8:$B$507,B430,$A$8:$A$507,H430))</f>
        <v/>
      </c>
      <c r="J430" s="32">
        <f>IF(OR(I430="",G430=""),"",G430/I430-1)</f>
        <v/>
      </c>
      <c r="K430" s="21">
        <f>IF(OR(I430="",E430=""),"",(G430-I430)*E430)</f>
        <v/>
      </c>
    </row>
    <row r="431">
      <c r="A431" s="33" t="n"/>
      <c r="B431" s="23" t="n"/>
      <c r="C431" s="23" t="n"/>
      <c r="D431" s="23" t="n"/>
      <c r="E431" s="25" t="n"/>
      <c r="F431" s="24" t="n"/>
      <c r="G431" s="26" t="n"/>
      <c r="H431" s="31">
        <f>IF(OR(A431="",C431=""),"",_xlfn.MAXIFS($A$8:$A$507,$C$8:$C$507,C431,$B$8:$B$507,B431,$A$8:$A$507,"&lt;"&amp;A431))</f>
        <v/>
      </c>
      <c r="I431" s="21">
        <f>IF(OR(H431="",H431=0),"",SUMIFS($G$8:$G$507,$C$8:$C$507,C431,$B$8:$B$507,B431,$A$8:$A$507,H431)/COUNTIFS($C$8:$C$507,C431,$B$8:$B$507,B431,$A$8:$A$507,H431))</f>
        <v/>
      </c>
      <c r="J431" s="32">
        <f>IF(OR(I431="",G431=""),"",G431/I431-1)</f>
        <v/>
      </c>
      <c r="K431" s="21">
        <f>IF(OR(I431="",E431=""),"",(G431-I431)*E431)</f>
        <v/>
      </c>
    </row>
    <row r="432">
      <c r="A432" s="33" t="n"/>
      <c r="B432" s="23" t="n"/>
      <c r="C432" s="23" t="n"/>
      <c r="D432" s="23" t="n"/>
      <c r="E432" s="25" t="n"/>
      <c r="F432" s="24" t="n"/>
      <c r="G432" s="26" t="n"/>
      <c r="H432" s="31">
        <f>IF(OR(A432="",C432=""),"",_xlfn.MAXIFS($A$8:$A$507,$C$8:$C$507,C432,$B$8:$B$507,B432,$A$8:$A$507,"&lt;"&amp;A432))</f>
        <v/>
      </c>
      <c r="I432" s="21">
        <f>IF(OR(H432="",H432=0),"",SUMIFS($G$8:$G$507,$C$8:$C$507,C432,$B$8:$B$507,B432,$A$8:$A$507,H432)/COUNTIFS($C$8:$C$507,C432,$B$8:$B$507,B432,$A$8:$A$507,H432))</f>
        <v/>
      </c>
      <c r="J432" s="32">
        <f>IF(OR(I432="",G432=""),"",G432/I432-1)</f>
        <v/>
      </c>
      <c r="K432" s="21">
        <f>IF(OR(I432="",E432=""),"",(G432-I432)*E432)</f>
        <v/>
      </c>
    </row>
    <row r="433">
      <c r="A433" s="33" t="n"/>
      <c r="B433" s="23" t="n"/>
      <c r="C433" s="23" t="n"/>
      <c r="D433" s="23" t="n"/>
      <c r="E433" s="25" t="n"/>
      <c r="F433" s="24" t="n"/>
      <c r="G433" s="26" t="n"/>
      <c r="H433" s="31">
        <f>IF(OR(A433="",C433=""),"",_xlfn.MAXIFS($A$8:$A$507,$C$8:$C$507,C433,$B$8:$B$507,B433,$A$8:$A$507,"&lt;"&amp;A433))</f>
        <v/>
      </c>
      <c r="I433" s="21">
        <f>IF(OR(H433="",H433=0),"",SUMIFS($G$8:$G$507,$C$8:$C$507,C433,$B$8:$B$507,B433,$A$8:$A$507,H433)/COUNTIFS($C$8:$C$507,C433,$B$8:$B$507,B433,$A$8:$A$507,H433))</f>
        <v/>
      </c>
      <c r="J433" s="32">
        <f>IF(OR(I433="",G433=""),"",G433/I433-1)</f>
        <v/>
      </c>
      <c r="K433" s="21">
        <f>IF(OR(I433="",E433=""),"",(G433-I433)*E433)</f>
        <v/>
      </c>
    </row>
    <row r="434">
      <c r="A434" s="33" t="n"/>
      <c r="B434" s="23" t="n"/>
      <c r="C434" s="23" t="n"/>
      <c r="D434" s="23" t="n"/>
      <c r="E434" s="25" t="n"/>
      <c r="F434" s="24" t="n"/>
      <c r="G434" s="26" t="n"/>
      <c r="H434" s="31">
        <f>IF(OR(A434="",C434=""),"",_xlfn.MAXIFS($A$8:$A$507,$C$8:$C$507,C434,$B$8:$B$507,B434,$A$8:$A$507,"&lt;"&amp;A434))</f>
        <v/>
      </c>
      <c r="I434" s="21">
        <f>IF(OR(H434="",H434=0),"",SUMIFS($G$8:$G$507,$C$8:$C$507,C434,$B$8:$B$507,B434,$A$8:$A$507,H434)/COUNTIFS($C$8:$C$507,C434,$B$8:$B$507,B434,$A$8:$A$507,H434))</f>
        <v/>
      </c>
      <c r="J434" s="32">
        <f>IF(OR(I434="",G434=""),"",G434/I434-1)</f>
        <v/>
      </c>
      <c r="K434" s="21">
        <f>IF(OR(I434="",E434=""),"",(G434-I434)*E434)</f>
        <v/>
      </c>
    </row>
    <row r="435">
      <c r="A435" s="33" t="n"/>
      <c r="B435" s="23" t="n"/>
      <c r="C435" s="23" t="n"/>
      <c r="D435" s="23" t="n"/>
      <c r="E435" s="25" t="n"/>
      <c r="F435" s="24" t="n"/>
      <c r="G435" s="26" t="n"/>
      <c r="H435" s="31">
        <f>IF(OR(A435="",C435=""),"",_xlfn.MAXIFS($A$8:$A$507,$C$8:$C$507,C435,$B$8:$B$507,B435,$A$8:$A$507,"&lt;"&amp;A435))</f>
        <v/>
      </c>
      <c r="I435" s="21">
        <f>IF(OR(H435="",H435=0),"",SUMIFS($G$8:$G$507,$C$8:$C$507,C435,$B$8:$B$507,B435,$A$8:$A$507,H435)/COUNTIFS($C$8:$C$507,C435,$B$8:$B$507,B435,$A$8:$A$507,H435))</f>
        <v/>
      </c>
      <c r="J435" s="32">
        <f>IF(OR(I435="",G435=""),"",G435/I435-1)</f>
        <v/>
      </c>
      <c r="K435" s="21">
        <f>IF(OR(I435="",E435=""),"",(G435-I435)*E435)</f>
        <v/>
      </c>
    </row>
    <row r="436">
      <c r="A436" s="33" t="n"/>
      <c r="B436" s="23" t="n"/>
      <c r="C436" s="23" t="n"/>
      <c r="D436" s="23" t="n"/>
      <c r="E436" s="25" t="n"/>
      <c r="F436" s="24" t="n"/>
      <c r="G436" s="26" t="n"/>
      <c r="H436" s="31">
        <f>IF(OR(A436="",C436=""),"",_xlfn.MAXIFS($A$8:$A$507,$C$8:$C$507,C436,$B$8:$B$507,B436,$A$8:$A$507,"&lt;"&amp;A436))</f>
        <v/>
      </c>
      <c r="I436" s="21">
        <f>IF(OR(H436="",H436=0),"",SUMIFS($G$8:$G$507,$C$8:$C$507,C436,$B$8:$B$507,B436,$A$8:$A$507,H436)/COUNTIFS($C$8:$C$507,C436,$B$8:$B$507,B436,$A$8:$A$507,H436))</f>
        <v/>
      </c>
      <c r="J436" s="32">
        <f>IF(OR(I436="",G436=""),"",G436/I436-1)</f>
        <v/>
      </c>
      <c r="K436" s="21">
        <f>IF(OR(I436="",E436=""),"",(G436-I436)*E436)</f>
        <v/>
      </c>
    </row>
    <row r="437">
      <c r="A437" s="33" t="n"/>
      <c r="B437" s="23" t="n"/>
      <c r="C437" s="23" t="n"/>
      <c r="D437" s="23" t="n"/>
      <c r="E437" s="25" t="n"/>
      <c r="F437" s="24" t="n"/>
      <c r="G437" s="26" t="n"/>
      <c r="H437" s="31">
        <f>IF(OR(A437="",C437=""),"",_xlfn.MAXIFS($A$8:$A$507,$C$8:$C$507,C437,$B$8:$B$507,B437,$A$8:$A$507,"&lt;"&amp;A437))</f>
        <v/>
      </c>
      <c r="I437" s="21">
        <f>IF(OR(H437="",H437=0),"",SUMIFS($G$8:$G$507,$C$8:$C$507,C437,$B$8:$B$507,B437,$A$8:$A$507,H437)/COUNTIFS($C$8:$C$507,C437,$B$8:$B$507,B437,$A$8:$A$507,H437))</f>
        <v/>
      </c>
      <c r="J437" s="32">
        <f>IF(OR(I437="",G437=""),"",G437/I437-1)</f>
        <v/>
      </c>
      <c r="K437" s="21">
        <f>IF(OR(I437="",E437=""),"",(G437-I437)*E437)</f>
        <v/>
      </c>
    </row>
    <row r="438">
      <c r="A438" s="33" t="n"/>
      <c r="B438" s="23" t="n"/>
      <c r="C438" s="23" t="n"/>
      <c r="D438" s="23" t="n"/>
      <c r="E438" s="25" t="n"/>
      <c r="F438" s="24" t="n"/>
      <c r="G438" s="26" t="n"/>
      <c r="H438" s="31">
        <f>IF(OR(A438="",C438=""),"",_xlfn.MAXIFS($A$8:$A$507,$C$8:$C$507,C438,$B$8:$B$507,B438,$A$8:$A$507,"&lt;"&amp;A438))</f>
        <v/>
      </c>
      <c r="I438" s="21">
        <f>IF(OR(H438="",H438=0),"",SUMIFS($G$8:$G$507,$C$8:$C$507,C438,$B$8:$B$507,B438,$A$8:$A$507,H438)/COUNTIFS($C$8:$C$507,C438,$B$8:$B$507,B438,$A$8:$A$507,H438))</f>
        <v/>
      </c>
      <c r="J438" s="32">
        <f>IF(OR(I438="",G438=""),"",G438/I438-1)</f>
        <v/>
      </c>
      <c r="K438" s="21">
        <f>IF(OR(I438="",E438=""),"",(G438-I438)*E438)</f>
        <v/>
      </c>
    </row>
    <row r="439">
      <c r="A439" s="33" t="n"/>
      <c r="B439" s="23" t="n"/>
      <c r="C439" s="23" t="n"/>
      <c r="D439" s="23" t="n"/>
      <c r="E439" s="25" t="n"/>
      <c r="F439" s="24" t="n"/>
      <c r="G439" s="26" t="n"/>
      <c r="H439" s="31">
        <f>IF(OR(A439="",C439=""),"",_xlfn.MAXIFS($A$8:$A$507,$C$8:$C$507,C439,$B$8:$B$507,B439,$A$8:$A$507,"&lt;"&amp;A439))</f>
        <v/>
      </c>
      <c r="I439" s="21">
        <f>IF(OR(H439="",H439=0),"",SUMIFS($G$8:$G$507,$C$8:$C$507,C439,$B$8:$B$507,B439,$A$8:$A$507,H439)/COUNTIFS($C$8:$C$507,C439,$B$8:$B$507,B439,$A$8:$A$507,H439))</f>
        <v/>
      </c>
      <c r="J439" s="32">
        <f>IF(OR(I439="",G439=""),"",G439/I439-1)</f>
        <v/>
      </c>
      <c r="K439" s="21">
        <f>IF(OR(I439="",E439=""),"",(G439-I439)*E439)</f>
        <v/>
      </c>
    </row>
    <row r="440">
      <c r="A440" s="33" t="n"/>
      <c r="B440" s="23" t="n"/>
      <c r="C440" s="23" t="n"/>
      <c r="D440" s="23" t="n"/>
      <c r="E440" s="25" t="n"/>
      <c r="F440" s="24" t="n"/>
      <c r="G440" s="26" t="n"/>
      <c r="H440" s="31">
        <f>IF(OR(A440="",C440=""),"",_xlfn.MAXIFS($A$8:$A$507,$C$8:$C$507,C440,$B$8:$B$507,B440,$A$8:$A$507,"&lt;"&amp;A440))</f>
        <v/>
      </c>
      <c r="I440" s="21">
        <f>IF(OR(H440="",H440=0),"",SUMIFS($G$8:$G$507,$C$8:$C$507,C440,$B$8:$B$507,B440,$A$8:$A$507,H440)/COUNTIFS($C$8:$C$507,C440,$B$8:$B$507,B440,$A$8:$A$507,H440))</f>
        <v/>
      </c>
      <c r="J440" s="32">
        <f>IF(OR(I440="",G440=""),"",G440/I440-1)</f>
        <v/>
      </c>
      <c r="K440" s="21">
        <f>IF(OR(I440="",E440=""),"",(G440-I440)*E440)</f>
        <v/>
      </c>
    </row>
    <row r="441">
      <c r="A441" s="33" t="n"/>
      <c r="B441" s="23" t="n"/>
      <c r="C441" s="23" t="n"/>
      <c r="D441" s="23" t="n"/>
      <c r="E441" s="25" t="n"/>
      <c r="F441" s="24" t="n"/>
      <c r="G441" s="26" t="n"/>
      <c r="H441" s="31">
        <f>IF(OR(A441="",C441=""),"",_xlfn.MAXIFS($A$8:$A$507,$C$8:$C$507,C441,$B$8:$B$507,B441,$A$8:$A$507,"&lt;"&amp;A441))</f>
        <v/>
      </c>
      <c r="I441" s="21">
        <f>IF(OR(H441="",H441=0),"",SUMIFS($G$8:$G$507,$C$8:$C$507,C441,$B$8:$B$507,B441,$A$8:$A$507,H441)/COUNTIFS($C$8:$C$507,C441,$B$8:$B$507,B441,$A$8:$A$507,H441))</f>
        <v/>
      </c>
      <c r="J441" s="32">
        <f>IF(OR(I441="",G441=""),"",G441/I441-1)</f>
        <v/>
      </c>
      <c r="K441" s="21">
        <f>IF(OR(I441="",E441=""),"",(G441-I441)*E441)</f>
        <v/>
      </c>
    </row>
    <row r="442">
      <c r="A442" s="33" t="n"/>
      <c r="B442" s="23" t="n"/>
      <c r="C442" s="23" t="n"/>
      <c r="D442" s="23" t="n"/>
      <c r="E442" s="25" t="n"/>
      <c r="F442" s="24" t="n"/>
      <c r="G442" s="26" t="n"/>
      <c r="H442" s="31">
        <f>IF(OR(A442="",C442=""),"",_xlfn.MAXIFS($A$8:$A$507,$C$8:$C$507,C442,$B$8:$B$507,B442,$A$8:$A$507,"&lt;"&amp;A442))</f>
        <v/>
      </c>
      <c r="I442" s="21">
        <f>IF(OR(H442="",H442=0),"",SUMIFS($G$8:$G$507,$C$8:$C$507,C442,$B$8:$B$507,B442,$A$8:$A$507,H442)/COUNTIFS($C$8:$C$507,C442,$B$8:$B$507,B442,$A$8:$A$507,H442))</f>
        <v/>
      </c>
      <c r="J442" s="32">
        <f>IF(OR(I442="",G442=""),"",G442/I442-1)</f>
        <v/>
      </c>
      <c r="K442" s="21">
        <f>IF(OR(I442="",E442=""),"",(G442-I442)*E442)</f>
        <v/>
      </c>
    </row>
    <row r="443">
      <c r="A443" s="33" t="n"/>
      <c r="B443" s="23" t="n"/>
      <c r="C443" s="23" t="n"/>
      <c r="D443" s="23" t="n"/>
      <c r="E443" s="25" t="n"/>
      <c r="F443" s="24" t="n"/>
      <c r="G443" s="26" t="n"/>
      <c r="H443" s="31">
        <f>IF(OR(A443="",C443=""),"",_xlfn.MAXIFS($A$8:$A$507,$C$8:$C$507,C443,$B$8:$B$507,B443,$A$8:$A$507,"&lt;"&amp;A443))</f>
        <v/>
      </c>
      <c r="I443" s="21">
        <f>IF(OR(H443="",H443=0),"",SUMIFS($G$8:$G$507,$C$8:$C$507,C443,$B$8:$B$507,B443,$A$8:$A$507,H443)/COUNTIFS($C$8:$C$507,C443,$B$8:$B$507,B443,$A$8:$A$507,H443))</f>
        <v/>
      </c>
      <c r="J443" s="32">
        <f>IF(OR(I443="",G443=""),"",G443/I443-1)</f>
        <v/>
      </c>
      <c r="K443" s="21">
        <f>IF(OR(I443="",E443=""),"",(G443-I443)*E443)</f>
        <v/>
      </c>
    </row>
    <row r="444">
      <c r="A444" s="33" t="n"/>
      <c r="B444" s="23" t="n"/>
      <c r="C444" s="23" t="n"/>
      <c r="D444" s="23" t="n"/>
      <c r="E444" s="25" t="n"/>
      <c r="F444" s="24" t="n"/>
      <c r="G444" s="26" t="n"/>
      <c r="H444" s="31">
        <f>IF(OR(A444="",C444=""),"",_xlfn.MAXIFS($A$8:$A$507,$C$8:$C$507,C444,$B$8:$B$507,B444,$A$8:$A$507,"&lt;"&amp;A444))</f>
        <v/>
      </c>
      <c r="I444" s="21">
        <f>IF(OR(H444="",H444=0),"",SUMIFS($G$8:$G$507,$C$8:$C$507,C444,$B$8:$B$507,B444,$A$8:$A$507,H444)/COUNTIFS($C$8:$C$507,C444,$B$8:$B$507,B444,$A$8:$A$507,H444))</f>
        <v/>
      </c>
      <c r="J444" s="32">
        <f>IF(OR(I444="",G444=""),"",G444/I444-1)</f>
        <v/>
      </c>
      <c r="K444" s="21">
        <f>IF(OR(I444="",E444=""),"",(G444-I444)*E444)</f>
        <v/>
      </c>
    </row>
    <row r="445">
      <c r="A445" s="33" t="n"/>
      <c r="B445" s="23" t="n"/>
      <c r="C445" s="23" t="n"/>
      <c r="D445" s="23" t="n"/>
      <c r="E445" s="25" t="n"/>
      <c r="F445" s="24" t="n"/>
      <c r="G445" s="26" t="n"/>
      <c r="H445" s="31">
        <f>IF(OR(A445="",C445=""),"",_xlfn.MAXIFS($A$8:$A$507,$C$8:$C$507,C445,$B$8:$B$507,B445,$A$8:$A$507,"&lt;"&amp;A445))</f>
        <v/>
      </c>
      <c r="I445" s="21">
        <f>IF(OR(H445="",H445=0),"",SUMIFS($G$8:$G$507,$C$8:$C$507,C445,$B$8:$B$507,B445,$A$8:$A$507,H445)/COUNTIFS($C$8:$C$507,C445,$B$8:$B$507,B445,$A$8:$A$507,H445))</f>
        <v/>
      </c>
      <c r="J445" s="32">
        <f>IF(OR(I445="",G445=""),"",G445/I445-1)</f>
        <v/>
      </c>
      <c r="K445" s="21">
        <f>IF(OR(I445="",E445=""),"",(G445-I445)*E445)</f>
        <v/>
      </c>
    </row>
    <row r="446">
      <c r="A446" s="33" t="n"/>
      <c r="B446" s="23" t="n"/>
      <c r="C446" s="23" t="n"/>
      <c r="D446" s="23" t="n"/>
      <c r="E446" s="25" t="n"/>
      <c r="F446" s="24" t="n"/>
      <c r="G446" s="26" t="n"/>
      <c r="H446" s="31">
        <f>IF(OR(A446="",C446=""),"",_xlfn.MAXIFS($A$8:$A$507,$C$8:$C$507,C446,$B$8:$B$507,B446,$A$8:$A$507,"&lt;"&amp;A446))</f>
        <v/>
      </c>
      <c r="I446" s="21">
        <f>IF(OR(H446="",H446=0),"",SUMIFS($G$8:$G$507,$C$8:$C$507,C446,$B$8:$B$507,B446,$A$8:$A$507,H446)/COUNTIFS($C$8:$C$507,C446,$B$8:$B$507,B446,$A$8:$A$507,H446))</f>
        <v/>
      </c>
      <c r="J446" s="32">
        <f>IF(OR(I446="",G446=""),"",G446/I446-1)</f>
        <v/>
      </c>
      <c r="K446" s="21">
        <f>IF(OR(I446="",E446=""),"",(G446-I446)*E446)</f>
        <v/>
      </c>
    </row>
    <row r="447">
      <c r="A447" s="33" t="n"/>
      <c r="B447" s="23" t="n"/>
      <c r="C447" s="23" t="n"/>
      <c r="D447" s="23" t="n"/>
      <c r="E447" s="25" t="n"/>
      <c r="F447" s="24" t="n"/>
      <c r="G447" s="26" t="n"/>
      <c r="H447" s="31">
        <f>IF(OR(A447="",C447=""),"",_xlfn.MAXIFS($A$8:$A$507,$C$8:$C$507,C447,$B$8:$B$507,B447,$A$8:$A$507,"&lt;"&amp;A447))</f>
        <v/>
      </c>
      <c r="I447" s="21">
        <f>IF(OR(H447="",H447=0),"",SUMIFS($G$8:$G$507,$C$8:$C$507,C447,$B$8:$B$507,B447,$A$8:$A$507,H447)/COUNTIFS($C$8:$C$507,C447,$B$8:$B$507,B447,$A$8:$A$507,H447))</f>
        <v/>
      </c>
      <c r="J447" s="32">
        <f>IF(OR(I447="",G447=""),"",G447/I447-1)</f>
        <v/>
      </c>
      <c r="K447" s="21">
        <f>IF(OR(I447="",E447=""),"",(G447-I447)*E447)</f>
        <v/>
      </c>
    </row>
    <row r="448">
      <c r="A448" s="33" t="n"/>
      <c r="B448" s="23" t="n"/>
      <c r="C448" s="23" t="n"/>
      <c r="D448" s="23" t="n"/>
      <c r="E448" s="25" t="n"/>
      <c r="F448" s="24" t="n"/>
      <c r="G448" s="26" t="n"/>
      <c r="H448" s="31">
        <f>IF(OR(A448="",C448=""),"",_xlfn.MAXIFS($A$8:$A$507,$C$8:$C$507,C448,$B$8:$B$507,B448,$A$8:$A$507,"&lt;"&amp;A448))</f>
        <v/>
      </c>
      <c r="I448" s="21">
        <f>IF(OR(H448="",H448=0),"",SUMIFS($G$8:$G$507,$C$8:$C$507,C448,$B$8:$B$507,B448,$A$8:$A$507,H448)/COUNTIFS($C$8:$C$507,C448,$B$8:$B$507,B448,$A$8:$A$507,H448))</f>
        <v/>
      </c>
      <c r="J448" s="32">
        <f>IF(OR(I448="",G448=""),"",G448/I448-1)</f>
        <v/>
      </c>
      <c r="K448" s="21">
        <f>IF(OR(I448="",E448=""),"",(G448-I448)*E448)</f>
        <v/>
      </c>
    </row>
    <row r="449">
      <c r="A449" s="33" t="n"/>
      <c r="B449" s="23" t="n"/>
      <c r="C449" s="23" t="n"/>
      <c r="D449" s="23" t="n"/>
      <c r="E449" s="25" t="n"/>
      <c r="F449" s="24" t="n"/>
      <c r="G449" s="26" t="n"/>
      <c r="H449" s="31">
        <f>IF(OR(A449="",C449=""),"",_xlfn.MAXIFS($A$8:$A$507,$C$8:$C$507,C449,$B$8:$B$507,B449,$A$8:$A$507,"&lt;"&amp;A449))</f>
        <v/>
      </c>
      <c r="I449" s="21">
        <f>IF(OR(H449="",H449=0),"",SUMIFS($G$8:$G$507,$C$8:$C$507,C449,$B$8:$B$507,B449,$A$8:$A$507,H449)/COUNTIFS($C$8:$C$507,C449,$B$8:$B$507,B449,$A$8:$A$507,H449))</f>
        <v/>
      </c>
      <c r="J449" s="32">
        <f>IF(OR(I449="",G449=""),"",G449/I449-1)</f>
        <v/>
      </c>
      <c r="K449" s="21">
        <f>IF(OR(I449="",E449=""),"",(G449-I449)*E449)</f>
        <v/>
      </c>
    </row>
    <row r="450">
      <c r="A450" s="33" t="n"/>
      <c r="B450" s="23" t="n"/>
      <c r="C450" s="23" t="n"/>
      <c r="D450" s="23" t="n"/>
      <c r="E450" s="25" t="n"/>
      <c r="F450" s="24" t="n"/>
      <c r="G450" s="26" t="n"/>
      <c r="H450" s="31">
        <f>IF(OR(A450="",C450=""),"",_xlfn.MAXIFS($A$8:$A$507,$C$8:$C$507,C450,$B$8:$B$507,B450,$A$8:$A$507,"&lt;"&amp;A450))</f>
        <v/>
      </c>
      <c r="I450" s="21">
        <f>IF(OR(H450="",H450=0),"",SUMIFS($G$8:$G$507,$C$8:$C$507,C450,$B$8:$B$507,B450,$A$8:$A$507,H450)/COUNTIFS($C$8:$C$507,C450,$B$8:$B$507,B450,$A$8:$A$507,H450))</f>
        <v/>
      </c>
      <c r="J450" s="32">
        <f>IF(OR(I450="",G450=""),"",G450/I450-1)</f>
        <v/>
      </c>
      <c r="K450" s="21">
        <f>IF(OR(I450="",E450=""),"",(G450-I450)*E450)</f>
        <v/>
      </c>
    </row>
    <row r="451">
      <c r="A451" s="33" t="n"/>
      <c r="B451" s="23" t="n"/>
      <c r="C451" s="23" t="n"/>
      <c r="D451" s="23" t="n"/>
      <c r="E451" s="25" t="n"/>
      <c r="F451" s="24" t="n"/>
      <c r="G451" s="26" t="n"/>
      <c r="H451" s="31">
        <f>IF(OR(A451="",C451=""),"",_xlfn.MAXIFS($A$8:$A$507,$C$8:$C$507,C451,$B$8:$B$507,B451,$A$8:$A$507,"&lt;"&amp;A451))</f>
        <v/>
      </c>
      <c r="I451" s="21">
        <f>IF(OR(H451="",H451=0),"",SUMIFS($G$8:$G$507,$C$8:$C$507,C451,$B$8:$B$507,B451,$A$8:$A$507,H451)/COUNTIFS($C$8:$C$507,C451,$B$8:$B$507,B451,$A$8:$A$507,H451))</f>
        <v/>
      </c>
      <c r="J451" s="32">
        <f>IF(OR(I451="",G451=""),"",G451/I451-1)</f>
        <v/>
      </c>
      <c r="K451" s="21">
        <f>IF(OR(I451="",E451=""),"",(G451-I451)*E451)</f>
        <v/>
      </c>
    </row>
    <row r="452">
      <c r="A452" s="33" t="n"/>
      <c r="B452" s="23" t="n"/>
      <c r="C452" s="23" t="n"/>
      <c r="D452" s="23" t="n"/>
      <c r="E452" s="25" t="n"/>
      <c r="F452" s="24" t="n"/>
      <c r="G452" s="26" t="n"/>
      <c r="H452" s="31">
        <f>IF(OR(A452="",C452=""),"",_xlfn.MAXIFS($A$8:$A$507,$C$8:$C$507,C452,$B$8:$B$507,B452,$A$8:$A$507,"&lt;"&amp;A452))</f>
        <v/>
      </c>
      <c r="I452" s="21">
        <f>IF(OR(H452="",H452=0),"",SUMIFS($G$8:$G$507,$C$8:$C$507,C452,$B$8:$B$507,B452,$A$8:$A$507,H452)/COUNTIFS($C$8:$C$507,C452,$B$8:$B$507,B452,$A$8:$A$507,H452))</f>
        <v/>
      </c>
      <c r="J452" s="32">
        <f>IF(OR(I452="",G452=""),"",G452/I452-1)</f>
        <v/>
      </c>
      <c r="K452" s="21">
        <f>IF(OR(I452="",E452=""),"",(G452-I452)*E452)</f>
        <v/>
      </c>
    </row>
    <row r="453">
      <c r="A453" s="33" t="n"/>
      <c r="B453" s="23" t="n"/>
      <c r="C453" s="23" t="n"/>
      <c r="D453" s="23" t="n"/>
      <c r="E453" s="25" t="n"/>
      <c r="F453" s="24" t="n"/>
      <c r="G453" s="26" t="n"/>
      <c r="H453" s="31">
        <f>IF(OR(A453="",C453=""),"",_xlfn.MAXIFS($A$8:$A$507,$C$8:$C$507,C453,$B$8:$B$507,B453,$A$8:$A$507,"&lt;"&amp;A453))</f>
        <v/>
      </c>
      <c r="I453" s="21">
        <f>IF(OR(H453="",H453=0),"",SUMIFS($G$8:$G$507,$C$8:$C$507,C453,$B$8:$B$507,B453,$A$8:$A$507,H453)/COUNTIFS($C$8:$C$507,C453,$B$8:$B$507,B453,$A$8:$A$507,H453))</f>
        <v/>
      </c>
      <c r="J453" s="32">
        <f>IF(OR(I453="",G453=""),"",G453/I453-1)</f>
        <v/>
      </c>
      <c r="K453" s="21">
        <f>IF(OR(I453="",E453=""),"",(G453-I453)*E453)</f>
        <v/>
      </c>
    </row>
    <row r="454">
      <c r="A454" s="33" t="n"/>
      <c r="B454" s="23" t="n"/>
      <c r="C454" s="23" t="n"/>
      <c r="D454" s="23" t="n"/>
      <c r="E454" s="25" t="n"/>
      <c r="F454" s="24" t="n"/>
      <c r="G454" s="26" t="n"/>
      <c r="H454" s="31">
        <f>IF(OR(A454="",C454=""),"",_xlfn.MAXIFS($A$8:$A$507,$C$8:$C$507,C454,$B$8:$B$507,B454,$A$8:$A$507,"&lt;"&amp;A454))</f>
        <v/>
      </c>
      <c r="I454" s="21">
        <f>IF(OR(H454="",H454=0),"",SUMIFS($G$8:$G$507,$C$8:$C$507,C454,$B$8:$B$507,B454,$A$8:$A$507,H454)/COUNTIFS($C$8:$C$507,C454,$B$8:$B$507,B454,$A$8:$A$507,H454))</f>
        <v/>
      </c>
      <c r="J454" s="32">
        <f>IF(OR(I454="",G454=""),"",G454/I454-1)</f>
        <v/>
      </c>
      <c r="K454" s="21">
        <f>IF(OR(I454="",E454=""),"",(G454-I454)*E454)</f>
        <v/>
      </c>
    </row>
    <row r="455">
      <c r="A455" s="33" t="n"/>
      <c r="B455" s="23" t="n"/>
      <c r="C455" s="23" t="n"/>
      <c r="D455" s="23" t="n"/>
      <c r="E455" s="25" t="n"/>
      <c r="F455" s="24" t="n"/>
      <c r="G455" s="26" t="n"/>
      <c r="H455" s="31">
        <f>IF(OR(A455="",C455=""),"",_xlfn.MAXIFS($A$8:$A$507,$C$8:$C$507,C455,$B$8:$B$507,B455,$A$8:$A$507,"&lt;"&amp;A455))</f>
        <v/>
      </c>
      <c r="I455" s="21">
        <f>IF(OR(H455="",H455=0),"",SUMIFS($G$8:$G$507,$C$8:$C$507,C455,$B$8:$B$507,B455,$A$8:$A$507,H455)/COUNTIFS($C$8:$C$507,C455,$B$8:$B$507,B455,$A$8:$A$507,H455))</f>
        <v/>
      </c>
      <c r="J455" s="32">
        <f>IF(OR(I455="",G455=""),"",G455/I455-1)</f>
        <v/>
      </c>
      <c r="K455" s="21">
        <f>IF(OR(I455="",E455=""),"",(G455-I455)*E455)</f>
        <v/>
      </c>
    </row>
    <row r="456">
      <c r="A456" s="33" t="n"/>
      <c r="B456" s="23" t="n"/>
      <c r="C456" s="23" t="n"/>
      <c r="D456" s="23" t="n"/>
      <c r="E456" s="25" t="n"/>
      <c r="F456" s="24" t="n"/>
      <c r="G456" s="26" t="n"/>
      <c r="H456" s="31">
        <f>IF(OR(A456="",C456=""),"",_xlfn.MAXIFS($A$8:$A$507,$C$8:$C$507,C456,$B$8:$B$507,B456,$A$8:$A$507,"&lt;"&amp;A456))</f>
        <v/>
      </c>
      <c r="I456" s="21">
        <f>IF(OR(H456="",H456=0),"",SUMIFS($G$8:$G$507,$C$8:$C$507,C456,$B$8:$B$507,B456,$A$8:$A$507,H456)/COUNTIFS($C$8:$C$507,C456,$B$8:$B$507,B456,$A$8:$A$507,H456))</f>
        <v/>
      </c>
      <c r="J456" s="32">
        <f>IF(OR(I456="",G456=""),"",G456/I456-1)</f>
        <v/>
      </c>
      <c r="K456" s="21">
        <f>IF(OR(I456="",E456=""),"",(G456-I456)*E456)</f>
        <v/>
      </c>
    </row>
    <row r="457">
      <c r="A457" s="33" t="n"/>
      <c r="B457" s="23" t="n"/>
      <c r="C457" s="23" t="n"/>
      <c r="D457" s="23" t="n"/>
      <c r="E457" s="25" t="n"/>
      <c r="F457" s="24" t="n"/>
      <c r="G457" s="26" t="n"/>
      <c r="H457" s="31">
        <f>IF(OR(A457="",C457=""),"",_xlfn.MAXIFS($A$8:$A$507,$C$8:$C$507,C457,$B$8:$B$507,B457,$A$8:$A$507,"&lt;"&amp;A457))</f>
        <v/>
      </c>
      <c r="I457" s="21">
        <f>IF(OR(H457="",H457=0),"",SUMIFS($G$8:$G$507,$C$8:$C$507,C457,$B$8:$B$507,B457,$A$8:$A$507,H457)/COUNTIFS($C$8:$C$507,C457,$B$8:$B$507,B457,$A$8:$A$507,H457))</f>
        <v/>
      </c>
      <c r="J457" s="32">
        <f>IF(OR(I457="",G457=""),"",G457/I457-1)</f>
        <v/>
      </c>
      <c r="K457" s="21">
        <f>IF(OR(I457="",E457=""),"",(G457-I457)*E457)</f>
        <v/>
      </c>
    </row>
    <row r="458">
      <c r="A458" s="33" t="n"/>
      <c r="B458" s="23" t="n"/>
      <c r="C458" s="23" t="n"/>
      <c r="D458" s="23" t="n"/>
      <c r="E458" s="25" t="n"/>
      <c r="F458" s="24" t="n"/>
      <c r="G458" s="26" t="n"/>
      <c r="H458" s="31">
        <f>IF(OR(A458="",C458=""),"",_xlfn.MAXIFS($A$8:$A$507,$C$8:$C$507,C458,$B$8:$B$507,B458,$A$8:$A$507,"&lt;"&amp;A458))</f>
        <v/>
      </c>
      <c r="I458" s="21">
        <f>IF(OR(H458="",H458=0),"",SUMIFS($G$8:$G$507,$C$8:$C$507,C458,$B$8:$B$507,B458,$A$8:$A$507,H458)/COUNTIFS($C$8:$C$507,C458,$B$8:$B$507,B458,$A$8:$A$507,H458))</f>
        <v/>
      </c>
      <c r="J458" s="32">
        <f>IF(OR(I458="",G458=""),"",G458/I458-1)</f>
        <v/>
      </c>
      <c r="K458" s="21">
        <f>IF(OR(I458="",E458=""),"",(G458-I458)*E458)</f>
        <v/>
      </c>
    </row>
    <row r="459">
      <c r="A459" s="33" t="n"/>
      <c r="B459" s="23" t="n"/>
      <c r="C459" s="23" t="n"/>
      <c r="D459" s="23" t="n"/>
      <c r="E459" s="25" t="n"/>
      <c r="F459" s="24" t="n"/>
      <c r="G459" s="26" t="n"/>
      <c r="H459" s="31">
        <f>IF(OR(A459="",C459=""),"",_xlfn.MAXIFS($A$8:$A$507,$C$8:$C$507,C459,$B$8:$B$507,B459,$A$8:$A$507,"&lt;"&amp;A459))</f>
        <v/>
      </c>
      <c r="I459" s="21">
        <f>IF(OR(H459="",H459=0),"",SUMIFS($G$8:$G$507,$C$8:$C$507,C459,$B$8:$B$507,B459,$A$8:$A$507,H459)/COUNTIFS($C$8:$C$507,C459,$B$8:$B$507,B459,$A$8:$A$507,H459))</f>
        <v/>
      </c>
      <c r="J459" s="32">
        <f>IF(OR(I459="",G459=""),"",G459/I459-1)</f>
        <v/>
      </c>
      <c r="K459" s="21">
        <f>IF(OR(I459="",E459=""),"",(G459-I459)*E459)</f>
        <v/>
      </c>
    </row>
    <row r="460">
      <c r="A460" s="33" t="n"/>
      <c r="B460" s="23" t="n"/>
      <c r="C460" s="23" t="n"/>
      <c r="D460" s="23" t="n"/>
      <c r="E460" s="25" t="n"/>
      <c r="F460" s="24" t="n"/>
      <c r="G460" s="26" t="n"/>
      <c r="H460" s="31">
        <f>IF(OR(A460="",C460=""),"",_xlfn.MAXIFS($A$8:$A$507,$C$8:$C$507,C460,$B$8:$B$507,B460,$A$8:$A$507,"&lt;"&amp;A460))</f>
        <v/>
      </c>
      <c r="I460" s="21">
        <f>IF(OR(H460="",H460=0),"",SUMIFS($G$8:$G$507,$C$8:$C$507,C460,$B$8:$B$507,B460,$A$8:$A$507,H460)/COUNTIFS($C$8:$C$507,C460,$B$8:$B$507,B460,$A$8:$A$507,H460))</f>
        <v/>
      </c>
      <c r="J460" s="32">
        <f>IF(OR(I460="",G460=""),"",G460/I460-1)</f>
        <v/>
      </c>
      <c r="K460" s="21">
        <f>IF(OR(I460="",E460=""),"",(G460-I460)*E460)</f>
        <v/>
      </c>
    </row>
    <row r="461">
      <c r="A461" s="33" t="n"/>
      <c r="B461" s="23" t="n"/>
      <c r="C461" s="23" t="n"/>
      <c r="D461" s="23" t="n"/>
      <c r="E461" s="25" t="n"/>
      <c r="F461" s="24" t="n"/>
      <c r="G461" s="26" t="n"/>
      <c r="H461" s="31">
        <f>IF(OR(A461="",C461=""),"",_xlfn.MAXIFS($A$8:$A$507,$C$8:$C$507,C461,$B$8:$B$507,B461,$A$8:$A$507,"&lt;"&amp;A461))</f>
        <v/>
      </c>
      <c r="I461" s="21">
        <f>IF(OR(H461="",H461=0),"",SUMIFS($G$8:$G$507,$C$8:$C$507,C461,$B$8:$B$507,B461,$A$8:$A$507,H461)/COUNTIFS($C$8:$C$507,C461,$B$8:$B$507,B461,$A$8:$A$507,H461))</f>
        <v/>
      </c>
      <c r="J461" s="32">
        <f>IF(OR(I461="",G461=""),"",G461/I461-1)</f>
        <v/>
      </c>
      <c r="K461" s="21">
        <f>IF(OR(I461="",E461=""),"",(G461-I461)*E461)</f>
        <v/>
      </c>
    </row>
    <row r="462">
      <c r="A462" s="33" t="n"/>
      <c r="B462" s="23" t="n"/>
      <c r="C462" s="23" t="n"/>
      <c r="D462" s="23" t="n"/>
      <c r="E462" s="25" t="n"/>
      <c r="F462" s="24" t="n"/>
      <c r="G462" s="26" t="n"/>
      <c r="H462" s="31">
        <f>IF(OR(A462="",C462=""),"",_xlfn.MAXIFS($A$8:$A$507,$C$8:$C$507,C462,$B$8:$B$507,B462,$A$8:$A$507,"&lt;"&amp;A462))</f>
        <v/>
      </c>
      <c r="I462" s="21">
        <f>IF(OR(H462="",H462=0),"",SUMIFS($G$8:$G$507,$C$8:$C$507,C462,$B$8:$B$507,B462,$A$8:$A$507,H462)/COUNTIFS($C$8:$C$507,C462,$B$8:$B$507,B462,$A$8:$A$507,H462))</f>
        <v/>
      </c>
      <c r="J462" s="32">
        <f>IF(OR(I462="",G462=""),"",G462/I462-1)</f>
        <v/>
      </c>
      <c r="K462" s="21">
        <f>IF(OR(I462="",E462=""),"",(G462-I462)*E462)</f>
        <v/>
      </c>
    </row>
    <row r="463">
      <c r="A463" s="33" t="n"/>
      <c r="B463" s="23" t="n"/>
      <c r="C463" s="23" t="n"/>
      <c r="D463" s="23" t="n"/>
      <c r="E463" s="25" t="n"/>
      <c r="F463" s="24" t="n"/>
      <c r="G463" s="26" t="n"/>
      <c r="H463" s="31">
        <f>IF(OR(A463="",C463=""),"",_xlfn.MAXIFS($A$8:$A$507,$C$8:$C$507,C463,$B$8:$B$507,B463,$A$8:$A$507,"&lt;"&amp;A463))</f>
        <v/>
      </c>
      <c r="I463" s="21">
        <f>IF(OR(H463="",H463=0),"",SUMIFS($G$8:$G$507,$C$8:$C$507,C463,$B$8:$B$507,B463,$A$8:$A$507,H463)/COUNTIFS($C$8:$C$507,C463,$B$8:$B$507,B463,$A$8:$A$507,H463))</f>
        <v/>
      </c>
      <c r="J463" s="32">
        <f>IF(OR(I463="",G463=""),"",G463/I463-1)</f>
        <v/>
      </c>
      <c r="K463" s="21">
        <f>IF(OR(I463="",E463=""),"",(G463-I463)*E463)</f>
        <v/>
      </c>
    </row>
    <row r="464">
      <c r="A464" s="33" t="n"/>
      <c r="B464" s="23" t="n"/>
      <c r="C464" s="23" t="n"/>
      <c r="D464" s="23" t="n"/>
      <c r="E464" s="25" t="n"/>
      <c r="F464" s="24" t="n"/>
      <c r="G464" s="26" t="n"/>
      <c r="H464" s="31">
        <f>IF(OR(A464="",C464=""),"",_xlfn.MAXIFS($A$8:$A$507,$C$8:$C$507,C464,$B$8:$B$507,B464,$A$8:$A$507,"&lt;"&amp;A464))</f>
        <v/>
      </c>
      <c r="I464" s="21">
        <f>IF(OR(H464="",H464=0),"",SUMIFS($G$8:$G$507,$C$8:$C$507,C464,$B$8:$B$507,B464,$A$8:$A$507,H464)/COUNTIFS($C$8:$C$507,C464,$B$8:$B$507,B464,$A$8:$A$507,H464))</f>
        <v/>
      </c>
      <c r="J464" s="32">
        <f>IF(OR(I464="",G464=""),"",G464/I464-1)</f>
        <v/>
      </c>
      <c r="K464" s="21">
        <f>IF(OR(I464="",E464=""),"",(G464-I464)*E464)</f>
        <v/>
      </c>
    </row>
    <row r="465">
      <c r="A465" s="33" t="n"/>
      <c r="B465" s="23" t="n"/>
      <c r="C465" s="23" t="n"/>
      <c r="D465" s="23" t="n"/>
      <c r="E465" s="25" t="n"/>
      <c r="F465" s="24" t="n"/>
      <c r="G465" s="26" t="n"/>
      <c r="H465" s="31">
        <f>IF(OR(A465="",C465=""),"",_xlfn.MAXIFS($A$8:$A$507,$C$8:$C$507,C465,$B$8:$B$507,B465,$A$8:$A$507,"&lt;"&amp;A465))</f>
        <v/>
      </c>
      <c r="I465" s="21">
        <f>IF(OR(H465="",H465=0),"",SUMIFS($G$8:$G$507,$C$8:$C$507,C465,$B$8:$B$507,B465,$A$8:$A$507,H465)/COUNTIFS($C$8:$C$507,C465,$B$8:$B$507,B465,$A$8:$A$507,H465))</f>
        <v/>
      </c>
      <c r="J465" s="32">
        <f>IF(OR(I465="",G465=""),"",G465/I465-1)</f>
        <v/>
      </c>
      <c r="K465" s="21">
        <f>IF(OR(I465="",E465=""),"",(G465-I465)*E465)</f>
        <v/>
      </c>
    </row>
    <row r="466">
      <c r="A466" s="33" t="n"/>
      <c r="B466" s="23" t="n"/>
      <c r="C466" s="23" t="n"/>
      <c r="D466" s="23" t="n"/>
      <c r="E466" s="25" t="n"/>
      <c r="F466" s="24" t="n"/>
      <c r="G466" s="26" t="n"/>
      <c r="H466" s="31">
        <f>IF(OR(A466="",C466=""),"",_xlfn.MAXIFS($A$8:$A$507,$C$8:$C$507,C466,$B$8:$B$507,B466,$A$8:$A$507,"&lt;"&amp;A466))</f>
        <v/>
      </c>
      <c r="I466" s="21">
        <f>IF(OR(H466="",H466=0),"",SUMIFS($G$8:$G$507,$C$8:$C$507,C466,$B$8:$B$507,B466,$A$8:$A$507,H466)/COUNTIFS($C$8:$C$507,C466,$B$8:$B$507,B466,$A$8:$A$507,H466))</f>
        <v/>
      </c>
      <c r="J466" s="32">
        <f>IF(OR(I466="",G466=""),"",G466/I466-1)</f>
        <v/>
      </c>
      <c r="K466" s="21">
        <f>IF(OR(I466="",E466=""),"",(G466-I466)*E466)</f>
        <v/>
      </c>
    </row>
    <row r="467">
      <c r="A467" s="33" t="n"/>
      <c r="B467" s="23" t="n"/>
      <c r="C467" s="23" t="n"/>
      <c r="D467" s="23" t="n"/>
      <c r="E467" s="25" t="n"/>
      <c r="F467" s="24" t="n"/>
      <c r="G467" s="26" t="n"/>
      <c r="H467" s="31">
        <f>IF(OR(A467="",C467=""),"",_xlfn.MAXIFS($A$8:$A$507,$C$8:$C$507,C467,$B$8:$B$507,B467,$A$8:$A$507,"&lt;"&amp;A467))</f>
        <v/>
      </c>
      <c r="I467" s="21">
        <f>IF(OR(H467="",H467=0),"",SUMIFS($G$8:$G$507,$C$8:$C$507,C467,$B$8:$B$507,B467,$A$8:$A$507,H467)/COUNTIFS($C$8:$C$507,C467,$B$8:$B$507,B467,$A$8:$A$507,H467))</f>
        <v/>
      </c>
      <c r="J467" s="32">
        <f>IF(OR(I467="",G467=""),"",G467/I467-1)</f>
        <v/>
      </c>
      <c r="K467" s="21">
        <f>IF(OR(I467="",E467=""),"",(G467-I467)*E467)</f>
        <v/>
      </c>
    </row>
    <row r="468">
      <c r="A468" s="33" t="n"/>
      <c r="B468" s="23" t="n"/>
      <c r="C468" s="23" t="n"/>
      <c r="D468" s="23" t="n"/>
      <c r="E468" s="25" t="n"/>
      <c r="F468" s="24" t="n"/>
      <c r="G468" s="26" t="n"/>
      <c r="H468" s="31">
        <f>IF(OR(A468="",C468=""),"",_xlfn.MAXIFS($A$8:$A$507,$C$8:$C$507,C468,$B$8:$B$507,B468,$A$8:$A$507,"&lt;"&amp;A468))</f>
        <v/>
      </c>
      <c r="I468" s="21">
        <f>IF(OR(H468="",H468=0),"",SUMIFS($G$8:$G$507,$C$8:$C$507,C468,$B$8:$B$507,B468,$A$8:$A$507,H468)/COUNTIFS($C$8:$C$507,C468,$B$8:$B$507,B468,$A$8:$A$507,H468))</f>
        <v/>
      </c>
      <c r="J468" s="32">
        <f>IF(OR(I468="",G468=""),"",G468/I468-1)</f>
        <v/>
      </c>
      <c r="K468" s="21">
        <f>IF(OR(I468="",E468=""),"",(G468-I468)*E468)</f>
        <v/>
      </c>
    </row>
    <row r="469">
      <c r="A469" s="33" t="n"/>
      <c r="B469" s="23" t="n"/>
      <c r="C469" s="23" t="n"/>
      <c r="D469" s="23" t="n"/>
      <c r="E469" s="25" t="n"/>
      <c r="F469" s="24" t="n"/>
      <c r="G469" s="26" t="n"/>
      <c r="H469" s="31">
        <f>IF(OR(A469="",C469=""),"",_xlfn.MAXIFS($A$8:$A$507,$C$8:$C$507,C469,$B$8:$B$507,B469,$A$8:$A$507,"&lt;"&amp;A469))</f>
        <v/>
      </c>
      <c r="I469" s="21">
        <f>IF(OR(H469="",H469=0),"",SUMIFS($G$8:$G$507,$C$8:$C$507,C469,$B$8:$B$507,B469,$A$8:$A$507,H469)/COUNTIFS($C$8:$C$507,C469,$B$8:$B$507,B469,$A$8:$A$507,H469))</f>
        <v/>
      </c>
      <c r="J469" s="32">
        <f>IF(OR(I469="",G469=""),"",G469/I469-1)</f>
        <v/>
      </c>
      <c r="K469" s="21">
        <f>IF(OR(I469="",E469=""),"",(G469-I469)*E469)</f>
        <v/>
      </c>
    </row>
    <row r="470">
      <c r="A470" s="33" t="n"/>
      <c r="B470" s="23" t="n"/>
      <c r="C470" s="23" t="n"/>
      <c r="D470" s="23" t="n"/>
      <c r="E470" s="25" t="n"/>
      <c r="F470" s="24" t="n"/>
      <c r="G470" s="26" t="n"/>
      <c r="H470" s="31">
        <f>IF(OR(A470="",C470=""),"",_xlfn.MAXIFS($A$8:$A$507,$C$8:$C$507,C470,$B$8:$B$507,B470,$A$8:$A$507,"&lt;"&amp;A470))</f>
        <v/>
      </c>
      <c r="I470" s="21">
        <f>IF(OR(H470="",H470=0),"",SUMIFS($G$8:$G$507,$C$8:$C$507,C470,$B$8:$B$507,B470,$A$8:$A$507,H470)/COUNTIFS($C$8:$C$507,C470,$B$8:$B$507,B470,$A$8:$A$507,H470))</f>
        <v/>
      </c>
      <c r="J470" s="32">
        <f>IF(OR(I470="",G470=""),"",G470/I470-1)</f>
        <v/>
      </c>
      <c r="K470" s="21">
        <f>IF(OR(I470="",E470=""),"",(G470-I470)*E470)</f>
        <v/>
      </c>
    </row>
    <row r="471">
      <c r="A471" s="33" t="n"/>
      <c r="B471" s="23" t="n"/>
      <c r="C471" s="23" t="n"/>
      <c r="D471" s="23" t="n"/>
      <c r="E471" s="25" t="n"/>
      <c r="F471" s="24" t="n"/>
      <c r="G471" s="26" t="n"/>
      <c r="H471" s="31">
        <f>IF(OR(A471="",C471=""),"",_xlfn.MAXIFS($A$8:$A$507,$C$8:$C$507,C471,$B$8:$B$507,B471,$A$8:$A$507,"&lt;"&amp;A471))</f>
        <v/>
      </c>
      <c r="I471" s="21">
        <f>IF(OR(H471="",H471=0),"",SUMIFS($G$8:$G$507,$C$8:$C$507,C471,$B$8:$B$507,B471,$A$8:$A$507,H471)/COUNTIFS($C$8:$C$507,C471,$B$8:$B$507,B471,$A$8:$A$507,H471))</f>
        <v/>
      </c>
      <c r="J471" s="32">
        <f>IF(OR(I471="",G471=""),"",G471/I471-1)</f>
        <v/>
      </c>
      <c r="K471" s="21">
        <f>IF(OR(I471="",E471=""),"",(G471-I471)*E471)</f>
        <v/>
      </c>
    </row>
    <row r="472">
      <c r="A472" s="33" t="n"/>
      <c r="B472" s="23" t="n"/>
      <c r="C472" s="23" t="n"/>
      <c r="D472" s="23" t="n"/>
      <c r="E472" s="25" t="n"/>
      <c r="F472" s="24" t="n"/>
      <c r="G472" s="26" t="n"/>
      <c r="H472" s="31">
        <f>IF(OR(A472="",C472=""),"",_xlfn.MAXIFS($A$8:$A$507,$C$8:$C$507,C472,$B$8:$B$507,B472,$A$8:$A$507,"&lt;"&amp;A472))</f>
        <v/>
      </c>
      <c r="I472" s="21">
        <f>IF(OR(H472="",H472=0),"",SUMIFS($G$8:$G$507,$C$8:$C$507,C472,$B$8:$B$507,B472,$A$8:$A$507,H472)/COUNTIFS($C$8:$C$507,C472,$B$8:$B$507,B472,$A$8:$A$507,H472))</f>
        <v/>
      </c>
      <c r="J472" s="32">
        <f>IF(OR(I472="",G472=""),"",G472/I472-1)</f>
        <v/>
      </c>
      <c r="K472" s="21">
        <f>IF(OR(I472="",E472=""),"",(G472-I472)*E472)</f>
        <v/>
      </c>
    </row>
    <row r="473">
      <c r="A473" s="33" t="n"/>
      <c r="B473" s="23" t="n"/>
      <c r="C473" s="23" t="n"/>
      <c r="D473" s="23" t="n"/>
      <c r="E473" s="25" t="n"/>
      <c r="F473" s="24" t="n"/>
      <c r="G473" s="26" t="n"/>
      <c r="H473" s="31">
        <f>IF(OR(A473="",C473=""),"",_xlfn.MAXIFS($A$8:$A$507,$C$8:$C$507,C473,$B$8:$B$507,B473,$A$8:$A$507,"&lt;"&amp;A473))</f>
        <v/>
      </c>
      <c r="I473" s="21">
        <f>IF(OR(H473="",H473=0),"",SUMIFS($G$8:$G$507,$C$8:$C$507,C473,$B$8:$B$507,B473,$A$8:$A$507,H473)/COUNTIFS($C$8:$C$507,C473,$B$8:$B$507,B473,$A$8:$A$507,H473))</f>
        <v/>
      </c>
      <c r="J473" s="32">
        <f>IF(OR(I473="",G473=""),"",G473/I473-1)</f>
        <v/>
      </c>
      <c r="K473" s="21">
        <f>IF(OR(I473="",E473=""),"",(G473-I473)*E473)</f>
        <v/>
      </c>
    </row>
    <row r="474">
      <c r="A474" s="33" t="n"/>
      <c r="B474" s="23" t="n"/>
      <c r="C474" s="23" t="n"/>
      <c r="D474" s="23" t="n"/>
      <c r="E474" s="25" t="n"/>
      <c r="F474" s="24" t="n"/>
      <c r="G474" s="26" t="n"/>
      <c r="H474" s="31">
        <f>IF(OR(A474="",C474=""),"",_xlfn.MAXIFS($A$8:$A$507,$C$8:$C$507,C474,$B$8:$B$507,B474,$A$8:$A$507,"&lt;"&amp;A474))</f>
        <v/>
      </c>
      <c r="I474" s="21">
        <f>IF(OR(H474="",H474=0),"",SUMIFS($G$8:$G$507,$C$8:$C$507,C474,$B$8:$B$507,B474,$A$8:$A$507,H474)/COUNTIFS($C$8:$C$507,C474,$B$8:$B$507,B474,$A$8:$A$507,H474))</f>
        <v/>
      </c>
      <c r="J474" s="32">
        <f>IF(OR(I474="",G474=""),"",G474/I474-1)</f>
        <v/>
      </c>
      <c r="K474" s="21">
        <f>IF(OR(I474="",E474=""),"",(G474-I474)*E474)</f>
        <v/>
      </c>
    </row>
    <row r="475">
      <c r="A475" s="33" t="n"/>
      <c r="B475" s="23" t="n"/>
      <c r="C475" s="23" t="n"/>
      <c r="D475" s="23" t="n"/>
      <c r="E475" s="25" t="n"/>
      <c r="F475" s="24" t="n"/>
      <c r="G475" s="26" t="n"/>
      <c r="H475" s="31">
        <f>IF(OR(A475="",C475=""),"",_xlfn.MAXIFS($A$8:$A$507,$C$8:$C$507,C475,$B$8:$B$507,B475,$A$8:$A$507,"&lt;"&amp;A475))</f>
        <v/>
      </c>
      <c r="I475" s="21">
        <f>IF(OR(H475="",H475=0),"",SUMIFS($G$8:$G$507,$C$8:$C$507,C475,$B$8:$B$507,B475,$A$8:$A$507,H475)/COUNTIFS($C$8:$C$507,C475,$B$8:$B$507,B475,$A$8:$A$507,H475))</f>
        <v/>
      </c>
      <c r="J475" s="32">
        <f>IF(OR(I475="",G475=""),"",G475/I475-1)</f>
        <v/>
      </c>
      <c r="K475" s="21">
        <f>IF(OR(I475="",E475=""),"",(G475-I475)*E475)</f>
        <v/>
      </c>
    </row>
    <row r="476">
      <c r="A476" s="33" t="n"/>
      <c r="B476" s="23" t="n"/>
      <c r="C476" s="23" t="n"/>
      <c r="D476" s="23" t="n"/>
      <c r="E476" s="25" t="n"/>
      <c r="F476" s="24" t="n"/>
      <c r="G476" s="26" t="n"/>
      <c r="H476" s="31">
        <f>IF(OR(A476="",C476=""),"",_xlfn.MAXIFS($A$8:$A$507,$C$8:$C$507,C476,$B$8:$B$507,B476,$A$8:$A$507,"&lt;"&amp;A476))</f>
        <v/>
      </c>
      <c r="I476" s="21">
        <f>IF(OR(H476="",H476=0),"",SUMIFS($G$8:$G$507,$C$8:$C$507,C476,$B$8:$B$507,B476,$A$8:$A$507,H476)/COUNTIFS($C$8:$C$507,C476,$B$8:$B$507,B476,$A$8:$A$507,H476))</f>
        <v/>
      </c>
      <c r="J476" s="32">
        <f>IF(OR(I476="",G476=""),"",G476/I476-1)</f>
        <v/>
      </c>
      <c r="K476" s="21">
        <f>IF(OR(I476="",E476=""),"",(G476-I476)*E476)</f>
        <v/>
      </c>
    </row>
    <row r="477">
      <c r="A477" s="33" t="n"/>
      <c r="B477" s="23" t="n"/>
      <c r="C477" s="23" t="n"/>
      <c r="D477" s="23" t="n"/>
      <c r="E477" s="25" t="n"/>
      <c r="F477" s="24" t="n"/>
      <c r="G477" s="26" t="n"/>
      <c r="H477" s="31">
        <f>IF(OR(A477="",C477=""),"",_xlfn.MAXIFS($A$8:$A$507,$C$8:$C$507,C477,$B$8:$B$507,B477,$A$8:$A$507,"&lt;"&amp;A477))</f>
        <v/>
      </c>
      <c r="I477" s="21">
        <f>IF(OR(H477="",H477=0),"",SUMIFS($G$8:$G$507,$C$8:$C$507,C477,$B$8:$B$507,B477,$A$8:$A$507,H477)/COUNTIFS($C$8:$C$507,C477,$B$8:$B$507,B477,$A$8:$A$507,H477))</f>
        <v/>
      </c>
      <c r="J477" s="32">
        <f>IF(OR(I477="",G477=""),"",G477/I477-1)</f>
        <v/>
      </c>
      <c r="K477" s="21">
        <f>IF(OR(I477="",E477=""),"",(G477-I477)*E477)</f>
        <v/>
      </c>
    </row>
    <row r="478">
      <c r="A478" s="33" t="n"/>
      <c r="B478" s="23" t="n"/>
      <c r="C478" s="23" t="n"/>
      <c r="D478" s="23" t="n"/>
      <c r="E478" s="25" t="n"/>
      <c r="F478" s="24" t="n"/>
      <c r="G478" s="26" t="n"/>
      <c r="H478" s="31">
        <f>IF(OR(A478="",C478=""),"",_xlfn.MAXIFS($A$8:$A$507,$C$8:$C$507,C478,$B$8:$B$507,B478,$A$8:$A$507,"&lt;"&amp;A478))</f>
        <v/>
      </c>
      <c r="I478" s="21">
        <f>IF(OR(H478="",H478=0),"",SUMIFS($G$8:$G$507,$C$8:$C$507,C478,$B$8:$B$507,B478,$A$8:$A$507,H478)/COUNTIFS($C$8:$C$507,C478,$B$8:$B$507,B478,$A$8:$A$507,H478))</f>
        <v/>
      </c>
      <c r="J478" s="32">
        <f>IF(OR(I478="",G478=""),"",G478/I478-1)</f>
        <v/>
      </c>
      <c r="K478" s="21">
        <f>IF(OR(I478="",E478=""),"",(G478-I478)*E478)</f>
        <v/>
      </c>
    </row>
    <row r="479">
      <c r="A479" s="33" t="n"/>
      <c r="B479" s="23" t="n"/>
      <c r="C479" s="23" t="n"/>
      <c r="D479" s="23" t="n"/>
      <c r="E479" s="25" t="n"/>
      <c r="F479" s="24" t="n"/>
      <c r="G479" s="26" t="n"/>
      <c r="H479" s="31">
        <f>IF(OR(A479="",C479=""),"",_xlfn.MAXIFS($A$8:$A$507,$C$8:$C$507,C479,$B$8:$B$507,B479,$A$8:$A$507,"&lt;"&amp;A479))</f>
        <v/>
      </c>
      <c r="I479" s="21">
        <f>IF(OR(H479="",H479=0),"",SUMIFS($G$8:$G$507,$C$8:$C$507,C479,$B$8:$B$507,B479,$A$8:$A$507,H479)/COUNTIFS($C$8:$C$507,C479,$B$8:$B$507,B479,$A$8:$A$507,H479))</f>
        <v/>
      </c>
      <c r="J479" s="32">
        <f>IF(OR(I479="",G479=""),"",G479/I479-1)</f>
        <v/>
      </c>
      <c r="K479" s="21">
        <f>IF(OR(I479="",E479=""),"",(G479-I479)*E479)</f>
        <v/>
      </c>
    </row>
    <row r="480">
      <c r="A480" s="33" t="n"/>
      <c r="B480" s="23" t="n"/>
      <c r="C480" s="23" t="n"/>
      <c r="D480" s="23" t="n"/>
      <c r="E480" s="25" t="n"/>
      <c r="F480" s="24" t="n"/>
      <c r="G480" s="26" t="n"/>
      <c r="H480" s="31">
        <f>IF(OR(A480="",C480=""),"",_xlfn.MAXIFS($A$8:$A$507,$C$8:$C$507,C480,$B$8:$B$507,B480,$A$8:$A$507,"&lt;"&amp;A480))</f>
        <v/>
      </c>
      <c r="I480" s="21">
        <f>IF(OR(H480="",H480=0),"",SUMIFS($G$8:$G$507,$C$8:$C$507,C480,$B$8:$B$507,B480,$A$8:$A$507,H480)/COUNTIFS($C$8:$C$507,C480,$B$8:$B$507,B480,$A$8:$A$507,H480))</f>
        <v/>
      </c>
      <c r="J480" s="32">
        <f>IF(OR(I480="",G480=""),"",G480/I480-1)</f>
        <v/>
      </c>
      <c r="K480" s="21">
        <f>IF(OR(I480="",E480=""),"",(G480-I480)*E480)</f>
        <v/>
      </c>
    </row>
    <row r="481">
      <c r="A481" s="33" t="n"/>
      <c r="B481" s="23" t="n"/>
      <c r="C481" s="23" t="n"/>
      <c r="D481" s="23" t="n"/>
      <c r="E481" s="25" t="n"/>
      <c r="F481" s="24" t="n"/>
      <c r="G481" s="26" t="n"/>
      <c r="H481" s="31">
        <f>IF(OR(A481="",C481=""),"",_xlfn.MAXIFS($A$8:$A$507,$C$8:$C$507,C481,$B$8:$B$507,B481,$A$8:$A$507,"&lt;"&amp;A481))</f>
        <v/>
      </c>
      <c r="I481" s="21">
        <f>IF(OR(H481="",H481=0),"",SUMIFS($G$8:$G$507,$C$8:$C$507,C481,$B$8:$B$507,B481,$A$8:$A$507,H481)/COUNTIFS($C$8:$C$507,C481,$B$8:$B$507,B481,$A$8:$A$507,H481))</f>
        <v/>
      </c>
      <c r="J481" s="32">
        <f>IF(OR(I481="",G481=""),"",G481/I481-1)</f>
        <v/>
      </c>
      <c r="K481" s="21">
        <f>IF(OR(I481="",E481=""),"",(G481-I481)*E481)</f>
        <v/>
      </c>
    </row>
    <row r="482">
      <c r="A482" s="33" t="n"/>
      <c r="B482" s="23" t="n"/>
      <c r="C482" s="23" t="n"/>
      <c r="D482" s="23" t="n"/>
      <c r="E482" s="25" t="n"/>
      <c r="F482" s="24" t="n"/>
      <c r="G482" s="26" t="n"/>
      <c r="H482" s="31">
        <f>IF(OR(A482="",C482=""),"",_xlfn.MAXIFS($A$8:$A$507,$C$8:$C$507,C482,$B$8:$B$507,B482,$A$8:$A$507,"&lt;"&amp;A482))</f>
        <v/>
      </c>
      <c r="I482" s="21">
        <f>IF(OR(H482="",H482=0),"",SUMIFS($G$8:$G$507,$C$8:$C$507,C482,$B$8:$B$507,B482,$A$8:$A$507,H482)/COUNTIFS($C$8:$C$507,C482,$B$8:$B$507,B482,$A$8:$A$507,H482))</f>
        <v/>
      </c>
      <c r="J482" s="32">
        <f>IF(OR(I482="",G482=""),"",G482/I482-1)</f>
        <v/>
      </c>
      <c r="K482" s="21">
        <f>IF(OR(I482="",E482=""),"",(G482-I482)*E482)</f>
        <v/>
      </c>
    </row>
    <row r="483">
      <c r="A483" s="33" t="n"/>
      <c r="B483" s="23" t="n"/>
      <c r="C483" s="23" t="n"/>
      <c r="D483" s="23" t="n"/>
      <c r="E483" s="25" t="n"/>
      <c r="F483" s="24" t="n"/>
      <c r="G483" s="26" t="n"/>
      <c r="H483" s="31">
        <f>IF(OR(A483="",C483=""),"",_xlfn.MAXIFS($A$8:$A$507,$C$8:$C$507,C483,$B$8:$B$507,B483,$A$8:$A$507,"&lt;"&amp;A483))</f>
        <v/>
      </c>
      <c r="I483" s="21">
        <f>IF(OR(H483="",H483=0),"",SUMIFS($G$8:$G$507,$C$8:$C$507,C483,$B$8:$B$507,B483,$A$8:$A$507,H483)/COUNTIFS($C$8:$C$507,C483,$B$8:$B$507,B483,$A$8:$A$507,H483))</f>
        <v/>
      </c>
      <c r="J483" s="32">
        <f>IF(OR(I483="",G483=""),"",G483/I483-1)</f>
        <v/>
      </c>
      <c r="K483" s="21">
        <f>IF(OR(I483="",E483=""),"",(G483-I483)*E483)</f>
        <v/>
      </c>
    </row>
    <row r="484">
      <c r="A484" s="33" t="n"/>
      <c r="B484" s="23" t="n"/>
      <c r="C484" s="23" t="n"/>
      <c r="D484" s="23" t="n"/>
      <c r="E484" s="25" t="n"/>
      <c r="F484" s="24" t="n"/>
      <c r="G484" s="26" t="n"/>
      <c r="H484" s="31">
        <f>IF(OR(A484="",C484=""),"",_xlfn.MAXIFS($A$8:$A$507,$C$8:$C$507,C484,$B$8:$B$507,B484,$A$8:$A$507,"&lt;"&amp;A484))</f>
        <v/>
      </c>
      <c r="I484" s="21">
        <f>IF(OR(H484="",H484=0),"",SUMIFS($G$8:$G$507,$C$8:$C$507,C484,$B$8:$B$507,B484,$A$8:$A$507,H484)/COUNTIFS($C$8:$C$507,C484,$B$8:$B$507,B484,$A$8:$A$507,H484))</f>
        <v/>
      </c>
      <c r="J484" s="32">
        <f>IF(OR(I484="",G484=""),"",G484/I484-1)</f>
        <v/>
      </c>
      <c r="K484" s="21">
        <f>IF(OR(I484="",E484=""),"",(G484-I484)*E484)</f>
        <v/>
      </c>
    </row>
    <row r="485">
      <c r="A485" s="33" t="n"/>
      <c r="B485" s="23" t="n"/>
      <c r="C485" s="23" t="n"/>
      <c r="D485" s="23" t="n"/>
      <c r="E485" s="25" t="n"/>
      <c r="F485" s="24" t="n"/>
      <c r="G485" s="26" t="n"/>
      <c r="H485" s="31">
        <f>IF(OR(A485="",C485=""),"",_xlfn.MAXIFS($A$8:$A$507,$C$8:$C$507,C485,$B$8:$B$507,B485,$A$8:$A$507,"&lt;"&amp;A485))</f>
        <v/>
      </c>
      <c r="I485" s="21">
        <f>IF(OR(H485="",H485=0),"",SUMIFS($G$8:$G$507,$C$8:$C$507,C485,$B$8:$B$507,B485,$A$8:$A$507,H485)/COUNTIFS($C$8:$C$507,C485,$B$8:$B$507,B485,$A$8:$A$507,H485))</f>
        <v/>
      </c>
      <c r="J485" s="32">
        <f>IF(OR(I485="",G485=""),"",G485/I485-1)</f>
        <v/>
      </c>
      <c r="K485" s="21">
        <f>IF(OR(I485="",E485=""),"",(G485-I485)*E485)</f>
        <v/>
      </c>
    </row>
    <row r="486">
      <c r="A486" s="33" t="n"/>
      <c r="B486" s="23" t="n"/>
      <c r="C486" s="23" t="n"/>
      <c r="D486" s="23" t="n"/>
      <c r="E486" s="25" t="n"/>
      <c r="F486" s="24" t="n"/>
      <c r="G486" s="26" t="n"/>
      <c r="H486" s="31">
        <f>IF(OR(A486="",C486=""),"",_xlfn.MAXIFS($A$8:$A$507,$C$8:$C$507,C486,$B$8:$B$507,B486,$A$8:$A$507,"&lt;"&amp;A486))</f>
        <v/>
      </c>
      <c r="I486" s="21">
        <f>IF(OR(H486="",H486=0),"",SUMIFS($G$8:$G$507,$C$8:$C$507,C486,$B$8:$B$507,B486,$A$8:$A$507,H486)/COUNTIFS($C$8:$C$507,C486,$B$8:$B$507,B486,$A$8:$A$507,H486))</f>
        <v/>
      </c>
      <c r="J486" s="32">
        <f>IF(OR(I486="",G486=""),"",G486/I486-1)</f>
        <v/>
      </c>
      <c r="K486" s="21">
        <f>IF(OR(I486="",E486=""),"",(G486-I486)*E486)</f>
        <v/>
      </c>
    </row>
    <row r="487">
      <c r="A487" s="33" t="n"/>
      <c r="B487" s="23" t="n"/>
      <c r="C487" s="23" t="n"/>
      <c r="D487" s="23" t="n"/>
      <c r="E487" s="25" t="n"/>
      <c r="F487" s="24" t="n"/>
      <c r="G487" s="26" t="n"/>
      <c r="H487" s="31">
        <f>IF(OR(A487="",C487=""),"",_xlfn.MAXIFS($A$8:$A$507,$C$8:$C$507,C487,$B$8:$B$507,B487,$A$8:$A$507,"&lt;"&amp;A487))</f>
        <v/>
      </c>
      <c r="I487" s="21">
        <f>IF(OR(H487="",H487=0),"",SUMIFS($G$8:$G$507,$C$8:$C$507,C487,$B$8:$B$507,B487,$A$8:$A$507,H487)/COUNTIFS($C$8:$C$507,C487,$B$8:$B$507,B487,$A$8:$A$507,H487))</f>
        <v/>
      </c>
      <c r="J487" s="32">
        <f>IF(OR(I487="",G487=""),"",G487/I487-1)</f>
        <v/>
      </c>
      <c r="K487" s="21">
        <f>IF(OR(I487="",E487=""),"",(G487-I487)*E487)</f>
        <v/>
      </c>
    </row>
    <row r="488">
      <c r="A488" s="33" t="n"/>
      <c r="B488" s="23" t="n"/>
      <c r="C488" s="23" t="n"/>
      <c r="D488" s="23" t="n"/>
      <c r="E488" s="25" t="n"/>
      <c r="F488" s="24" t="n"/>
      <c r="G488" s="26" t="n"/>
      <c r="H488" s="31">
        <f>IF(OR(A488="",C488=""),"",_xlfn.MAXIFS($A$8:$A$507,$C$8:$C$507,C488,$B$8:$B$507,B488,$A$8:$A$507,"&lt;"&amp;A488))</f>
        <v/>
      </c>
      <c r="I488" s="21">
        <f>IF(OR(H488="",H488=0),"",SUMIFS($G$8:$G$507,$C$8:$C$507,C488,$B$8:$B$507,B488,$A$8:$A$507,H488)/COUNTIFS($C$8:$C$507,C488,$B$8:$B$507,B488,$A$8:$A$507,H488))</f>
        <v/>
      </c>
      <c r="J488" s="32">
        <f>IF(OR(I488="",G488=""),"",G488/I488-1)</f>
        <v/>
      </c>
      <c r="K488" s="21">
        <f>IF(OR(I488="",E488=""),"",(G488-I488)*E488)</f>
        <v/>
      </c>
    </row>
    <row r="489">
      <c r="A489" s="33" t="n"/>
      <c r="B489" s="23" t="n"/>
      <c r="C489" s="23" t="n"/>
      <c r="D489" s="23" t="n"/>
      <c r="E489" s="25" t="n"/>
      <c r="F489" s="24" t="n"/>
      <c r="G489" s="26" t="n"/>
      <c r="H489" s="31">
        <f>IF(OR(A489="",C489=""),"",_xlfn.MAXIFS($A$8:$A$507,$C$8:$C$507,C489,$B$8:$B$507,B489,$A$8:$A$507,"&lt;"&amp;A489))</f>
        <v/>
      </c>
      <c r="I489" s="21">
        <f>IF(OR(H489="",H489=0),"",SUMIFS($G$8:$G$507,$C$8:$C$507,C489,$B$8:$B$507,B489,$A$8:$A$507,H489)/COUNTIFS($C$8:$C$507,C489,$B$8:$B$507,B489,$A$8:$A$507,H489))</f>
        <v/>
      </c>
      <c r="J489" s="32">
        <f>IF(OR(I489="",G489=""),"",G489/I489-1)</f>
        <v/>
      </c>
      <c r="K489" s="21">
        <f>IF(OR(I489="",E489=""),"",(G489-I489)*E489)</f>
        <v/>
      </c>
    </row>
    <row r="490">
      <c r="A490" s="33" t="n"/>
      <c r="B490" s="23" t="n"/>
      <c r="C490" s="23" t="n"/>
      <c r="D490" s="23" t="n"/>
      <c r="E490" s="25" t="n"/>
      <c r="F490" s="24" t="n"/>
      <c r="G490" s="26" t="n"/>
      <c r="H490" s="31">
        <f>IF(OR(A490="",C490=""),"",_xlfn.MAXIFS($A$8:$A$507,$C$8:$C$507,C490,$B$8:$B$507,B490,$A$8:$A$507,"&lt;"&amp;A490))</f>
        <v/>
      </c>
      <c r="I490" s="21">
        <f>IF(OR(H490="",H490=0),"",SUMIFS($G$8:$G$507,$C$8:$C$507,C490,$B$8:$B$507,B490,$A$8:$A$507,H490)/COUNTIFS($C$8:$C$507,C490,$B$8:$B$507,B490,$A$8:$A$507,H490))</f>
        <v/>
      </c>
      <c r="J490" s="32">
        <f>IF(OR(I490="",G490=""),"",G490/I490-1)</f>
        <v/>
      </c>
      <c r="K490" s="21">
        <f>IF(OR(I490="",E490=""),"",(G490-I490)*E490)</f>
        <v/>
      </c>
    </row>
    <row r="491">
      <c r="A491" s="33" t="n"/>
      <c r="B491" s="23" t="n"/>
      <c r="C491" s="23" t="n"/>
      <c r="D491" s="23" t="n"/>
      <c r="E491" s="25" t="n"/>
      <c r="F491" s="24" t="n"/>
      <c r="G491" s="26" t="n"/>
      <c r="H491" s="31">
        <f>IF(OR(A491="",C491=""),"",_xlfn.MAXIFS($A$8:$A$507,$C$8:$C$507,C491,$B$8:$B$507,B491,$A$8:$A$507,"&lt;"&amp;A491))</f>
        <v/>
      </c>
      <c r="I491" s="21">
        <f>IF(OR(H491="",H491=0),"",SUMIFS($G$8:$G$507,$C$8:$C$507,C491,$B$8:$B$507,B491,$A$8:$A$507,H491)/COUNTIFS($C$8:$C$507,C491,$B$8:$B$507,B491,$A$8:$A$507,H491))</f>
        <v/>
      </c>
      <c r="J491" s="32">
        <f>IF(OR(I491="",G491=""),"",G491/I491-1)</f>
        <v/>
      </c>
      <c r="K491" s="21">
        <f>IF(OR(I491="",E491=""),"",(G491-I491)*E491)</f>
        <v/>
      </c>
    </row>
    <row r="492">
      <c r="A492" s="33" t="n"/>
      <c r="B492" s="23" t="n"/>
      <c r="C492" s="23" t="n"/>
      <c r="D492" s="23" t="n"/>
      <c r="E492" s="25" t="n"/>
      <c r="F492" s="24" t="n"/>
      <c r="G492" s="26" t="n"/>
      <c r="H492" s="31">
        <f>IF(OR(A492="",C492=""),"",_xlfn.MAXIFS($A$8:$A$507,$C$8:$C$507,C492,$B$8:$B$507,B492,$A$8:$A$507,"&lt;"&amp;A492))</f>
        <v/>
      </c>
      <c r="I492" s="21">
        <f>IF(OR(H492="",H492=0),"",SUMIFS($G$8:$G$507,$C$8:$C$507,C492,$B$8:$B$507,B492,$A$8:$A$507,H492)/COUNTIFS($C$8:$C$507,C492,$B$8:$B$507,B492,$A$8:$A$507,H492))</f>
        <v/>
      </c>
      <c r="J492" s="32">
        <f>IF(OR(I492="",G492=""),"",G492/I492-1)</f>
        <v/>
      </c>
      <c r="K492" s="21">
        <f>IF(OR(I492="",E492=""),"",(G492-I492)*E492)</f>
        <v/>
      </c>
    </row>
    <row r="493">
      <c r="A493" s="33" t="n"/>
      <c r="B493" s="23" t="n"/>
      <c r="C493" s="23" t="n"/>
      <c r="D493" s="23" t="n"/>
      <c r="E493" s="25" t="n"/>
      <c r="F493" s="24" t="n"/>
      <c r="G493" s="26" t="n"/>
      <c r="H493" s="31">
        <f>IF(OR(A493="",C493=""),"",_xlfn.MAXIFS($A$8:$A$507,$C$8:$C$507,C493,$B$8:$B$507,B493,$A$8:$A$507,"&lt;"&amp;A493))</f>
        <v/>
      </c>
      <c r="I493" s="21">
        <f>IF(OR(H493="",H493=0),"",SUMIFS($G$8:$G$507,$C$8:$C$507,C493,$B$8:$B$507,B493,$A$8:$A$507,H493)/COUNTIFS($C$8:$C$507,C493,$B$8:$B$507,B493,$A$8:$A$507,H493))</f>
        <v/>
      </c>
      <c r="J493" s="32">
        <f>IF(OR(I493="",G493=""),"",G493/I493-1)</f>
        <v/>
      </c>
      <c r="K493" s="21">
        <f>IF(OR(I493="",E493=""),"",(G493-I493)*E493)</f>
        <v/>
      </c>
    </row>
    <row r="494">
      <c r="A494" s="33" t="n"/>
      <c r="B494" s="23" t="n"/>
      <c r="C494" s="23" t="n"/>
      <c r="D494" s="23" t="n"/>
      <c r="E494" s="25" t="n"/>
      <c r="F494" s="24" t="n"/>
      <c r="G494" s="26" t="n"/>
      <c r="H494" s="31">
        <f>IF(OR(A494="",C494=""),"",_xlfn.MAXIFS($A$8:$A$507,$C$8:$C$507,C494,$B$8:$B$507,B494,$A$8:$A$507,"&lt;"&amp;A494))</f>
        <v/>
      </c>
      <c r="I494" s="21">
        <f>IF(OR(H494="",H494=0),"",SUMIFS($G$8:$G$507,$C$8:$C$507,C494,$B$8:$B$507,B494,$A$8:$A$507,H494)/COUNTIFS($C$8:$C$507,C494,$B$8:$B$507,B494,$A$8:$A$507,H494))</f>
        <v/>
      </c>
      <c r="J494" s="32">
        <f>IF(OR(I494="",G494=""),"",G494/I494-1)</f>
        <v/>
      </c>
      <c r="K494" s="21">
        <f>IF(OR(I494="",E494=""),"",(G494-I494)*E494)</f>
        <v/>
      </c>
    </row>
    <row r="495">
      <c r="A495" s="33" t="n"/>
      <c r="B495" s="23" t="n"/>
      <c r="C495" s="23" t="n"/>
      <c r="D495" s="23" t="n"/>
      <c r="E495" s="25" t="n"/>
      <c r="F495" s="24" t="n"/>
      <c r="G495" s="26" t="n"/>
      <c r="H495" s="31">
        <f>IF(OR(A495="",C495=""),"",_xlfn.MAXIFS($A$8:$A$507,$C$8:$C$507,C495,$B$8:$B$507,B495,$A$8:$A$507,"&lt;"&amp;A495))</f>
        <v/>
      </c>
      <c r="I495" s="21">
        <f>IF(OR(H495="",H495=0),"",SUMIFS($G$8:$G$507,$C$8:$C$507,C495,$B$8:$B$507,B495,$A$8:$A$507,H495)/COUNTIFS($C$8:$C$507,C495,$B$8:$B$507,B495,$A$8:$A$507,H495))</f>
        <v/>
      </c>
      <c r="J495" s="32">
        <f>IF(OR(I495="",G495=""),"",G495/I495-1)</f>
        <v/>
      </c>
      <c r="K495" s="21">
        <f>IF(OR(I495="",E495=""),"",(G495-I495)*E495)</f>
        <v/>
      </c>
    </row>
    <row r="496">
      <c r="A496" s="33" t="n"/>
      <c r="B496" s="23" t="n"/>
      <c r="C496" s="23" t="n"/>
      <c r="D496" s="23" t="n"/>
      <c r="E496" s="25" t="n"/>
      <c r="F496" s="24" t="n"/>
      <c r="G496" s="26" t="n"/>
      <c r="H496" s="31">
        <f>IF(OR(A496="",C496=""),"",_xlfn.MAXIFS($A$8:$A$507,$C$8:$C$507,C496,$B$8:$B$507,B496,$A$8:$A$507,"&lt;"&amp;A496))</f>
        <v/>
      </c>
      <c r="I496" s="21">
        <f>IF(OR(H496="",H496=0),"",SUMIFS($G$8:$G$507,$C$8:$C$507,C496,$B$8:$B$507,B496,$A$8:$A$507,H496)/COUNTIFS($C$8:$C$507,C496,$B$8:$B$507,B496,$A$8:$A$507,H496))</f>
        <v/>
      </c>
      <c r="J496" s="32">
        <f>IF(OR(I496="",G496=""),"",G496/I496-1)</f>
        <v/>
      </c>
      <c r="K496" s="21">
        <f>IF(OR(I496="",E496=""),"",(G496-I496)*E496)</f>
        <v/>
      </c>
    </row>
    <row r="497">
      <c r="A497" s="33" t="n"/>
      <c r="B497" s="23" t="n"/>
      <c r="C497" s="23" t="n"/>
      <c r="D497" s="23" t="n"/>
      <c r="E497" s="25" t="n"/>
      <c r="F497" s="24" t="n"/>
      <c r="G497" s="26" t="n"/>
      <c r="H497" s="31">
        <f>IF(OR(A497="",C497=""),"",_xlfn.MAXIFS($A$8:$A$507,$C$8:$C$507,C497,$B$8:$B$507,B497,$A$8:$A$507,"&lt;"&amp;A497))</f>
        <v/>
      </c>
      <c r="I497" s="21">
        <f>IF(OR(H497="",H497=0),"",SUMIFS($G$8:$G$507,$C$8:$C$507,C497,$B$8:$B$507,B497,$A$8:$A$507,H497)/COUNTIFS($C$8:$C$507,C497,$B$8:$B$507,B497,$A$8:$A$507,H497))</f>
        <v/>
      </c>
      <c r="J497" s="32">
        <f>IF(OR(I497="",G497=""),"",G497/I497-1)</f>
        <v/>
      </c>
      <c r="K497" s="21">
        <f>IF(OR(I497="",E497=""),"",(G497-I497)*E497)</f>
        <v/>
      </c>
    </row>
    <row r="498">
      <c r="A498" s="33" t="n"/>
      <c r="B498" s="23" t="n"/>
      <c r="C498" s="23" t="n"/>
      <c r="D498" s="23" t="n"/>
      <c r="E498" s="25" t="n"/>
      <c r="F498" s="24" t="n"/>
      <c r="G498" s="26" t="n"/>
      <c r="H498" s="31">
        <f>IF(OR(A498="",C498=""),"",_xlfn.MAXIFS($A$8:$A$507,$C$8:$C$507,C498,$B$8:$B$507,B498,$A$8:$A$507,"&lt;"&amp;A498))</f>
        <v/>
      </c>
      <c r="I498" s="21">
        <f>IF(OR(H498="",H498=0),"",SUMIFS($G$8:$G$507,$C$8:$C$507,C498,$B$8:$B$507,B498,$A$8:$A$507,H498)/COUNTIFS($C$8:$C$507,C498,$B$8:$B$507,B498,$A$8:$A$507,H498))</f>
        <v/>
      </c>
      <c r="J498" s="32">
        <f>IF(OR(I498="",G498=""),"",G498/I498-1)</f>
        <v/>
      </c>
      <c r="K498" s="21">
        <f>IF(OR(I498="",E498=""),"",(G498-I498)*E498)</f>
        <v/>
      </c>
    </row>
    <row r="499">
      <c r="A499" s="33" t="n"/>
      <c r="B499" s="23" t="n"/>
      <c r="C499" s="23" t="n"/>
      <c r="D499" s="23" t="n"/>
      <c r="E499" s="25" t="n"/>
      <c r="F499" s="24" t="n"/>
      <c r="G499" s="26" t="n"/>
      <c r="H499" s="31">
        <f>IF(OR(A499="",C499=""),"",_xlfn.MAXIFS($A$8:$A$507,$C$8:$C$507,C499,$B$8:$B$507,B499,$A$8:$A$507,"&lt;"&amp;A499))</f>
        <v/>
      </c>
      <c r="I499" s="21">
        <f>IF(OR(H499="",H499=0),"",SUMIFS($G$8:$G$507,$C$8:$C$507,C499,$B$8:$B$507,B499,$A$8:$A$507,H499)/COUNTIFS($C$8:$C$507,C499,$B$8:$B$507,B499,$A$8:$A$507,H499))</f>
        <v/>
      </c>
      <c r="J499" s="32">
        <f>IF(OR(I499="",G499=""),"",G499/I499-1)</f>
        <v/>
      </c>
      <c r="K499" s="21">
        <f>IF(OR(I499="",E499=""),"",(G499-I499)*E499)</f>
        <v/>
      </c>
    </row>
    <row r="500">
      <c r="A500" s="33" t="n"/>
      <c r="B500" s="23" t="n"/>
      <c r="C500" s="23" t="n"/>
      <c r="D500" s="23" t="n"/>
      <c r="E500" s="25" t="n"/>
      <c r="F500" s="24" t="n"/>
      <c r="G500" s="26" t="n"/>
      <c r="H500" s="31">
        <f>IF(OR(A500="",C500=""),"",_xlfn.MAXIFS($A$8:$A$507,$C$8:$C$507,C500,$B$8:$B$507,B500,$A$8:$A$507,"&lt;"&amp;A500))</f>
        <v/>
      </c>
      <c r="I500" s="21">
        <f>IF(OR(H500="",H500=0),"",SUMIFS($G$8:$G$507,$C$8:$C$507,C500,$B$8:$B$507,B500,$A$8:$A$507,H500)/COUNTIFS($C$8:$C$507,C500,$B$8:$B$507,B500,$A$8:$A$507,H500))</f>
        <v/>
      </c>
      <c r="J500" s="32">
        <f>IF(OR(I500="",G500=""),"",G500/I500-1)</f>
        <v/>
      </c>
      <c r="K500" s="21">
        <f>IF(OR(I500="",E500=""),"",(G500-I500)*E500)</f>
        <v/>
      </c>
    </row>
    <row r="501">
      <c r="A501" s="33" t="n"/>
      <c r="B501" s="23" t="n"/>
      <c r="C501" s="23" t="n"/>
      <c r="D501" s="23" t="n"/>
      <c r="E501" s="25" t="n"/>
      <c r="F501" s="24" t="n"/>
      <c r="G501" s="26" t="n"/>
      <c r="H501" s="31">
        <f>IF(OR(A501="",C501=""),"",_xlfn.MAXIFS($A$8:$A$507,$C$8:$C$507,C501,$B$8:$B$507,B501,$A$8:$A$507,"&lt;"&amp;A501))</f>
        <v/>
      </c>
      <c r="I501" s="21">
        <f>IF(OR(H501="",H501=0),"",SUMIFS($G$8:$G$507,$C$8:$C$507,C501,$B$8:$B$507,B501,$A$8:$A$507,H501)/COUNTIFS($C$8:$C$507,C501,$B$8:$B$507,B501,$A$8:$A$507,H501))</f>
        <v/>
      </c>
      <c r="J501" s="32">
        <f>IF(OR(I501="",G501=""),"",G501/I501-1)</f>
        <v/>
      </c>
      <c r="K501" s="21">
        <f>IF(OR(I501="",E501=""),"",(G501-I501)*E501)</f>
        <v/>
      </c>
    </row>
    <row r="502">
      <c r="A502" s="33" t="n"/>
      <c r="B502" s="23" t="n"/>
      <c r="C502" s="23" t="n"/>
      <c r="D502" s="23" t="n"/>
      <c r="E502" s="25" t="n"/>
      <c r="F502" s="24" t="n"/>
      <c r="G502" s="26" t="n"/>
      <c r="H502" s="31">
        <f>IF(OR(A502="",C502=""),"",_xlfn.MAXIFS($A$8:$A$507,$C$8:$C$507,C502,$B$8:$B$507,B502,$A$8:$A$507,"&lt;"&amp;A502))</f>
        <v/>
      </c>
      <c r="I502" s="21">
        <f>IF(OR(H502="",H502=0),"",SUMIFS($G$8:$G$507,$C$8:$C$507,C502,$B$8:$B$507,B502,$A$8:$A$507,H502)/COUNTIFS($C$8:$C$507,C502,$B$8:$B$507,B502,$A$8:$A$507,H502))</f>
        <v/>
      </c>
      <c r="J502" s="32">
        <f>IF(OR(I502="",G502=""),"",G502/I502-1)</f>
        <v/>
      </c>
      <c r="K502" s="21">
        <f>IF(OR(I502="",E502=""),"",(G502-I502)*E502)</f>
        <v/>
      </c>
    </row>
    <row r="503">
      <c r="A503" s="33" t="n"/>
      <c r="B503" s="23" t="n"/>
      <c r="C503" s="23" t="n"/>
      <c r="D503" s="23" t="n"/>
      <c r="E503" s="25" t="n"/>
      <c r="F503" s="24" t="n"/>
      <c r="G503" s="26" t="n"/>
      <c r="H503" s="31">
        <f>IF(OR(A503="",C503=""),"",_xlfn.MAXIFS($A$8:$A$507,$C$8:$C$507,C503,$B$8:$B$507,B503,$A$8:$A$507,"&lt;"&amp;A503))</f>
        <v/>
      </c>
      <c r="I503" s="21">
        <f>IF(OR(H503="",H503=0),"",SUMIFS($G$8:$G$507,$C$8:$C$507,C503,$B$8:$B$507,B503,$A$8:$A$507,H503)/COUNTIFS($C$8:$C$507,C503,$B$8:$B$507,B503,$A$8:$A$507,H503))</f>
        <v/>
      </c>
      <c r="J503" s="32">
        <f>IF(OR(I503="",G503=""),"",G503/I503-1)</f>
        <v/>
      </c>
      <c r="K503" s="21">
        <f>IF(OR(I503="",E503=""),"",(G503-I503)*E503)</f>
        <v/>
      </c>
    </row>
    <row r="504">
      <c r="A504" s="33" t="n"/>
      <c r="B504" s="23" t="n"/>
      <c r="C504" s="23" t="n"/>
      <c r="D504" s="23" t="n"/>
      <c r="E504" s="25" t="n"/>
      <c r="F504" s="24" t="n"/>
      <c r="G504" s="26" t="n"/>
      <c r="H504" s="31">
        <f>IF(OR(A504="",C504=""),"",_xlfn.MAXIFS($A$8:$A$507,$C$8:$C$507,C504,$B$8:$B$507,B504,$A$8:$A$507,"&lt;"&amp;A504))</f>
        <v/>
      </c>
      <c r="I504" s="21">
        <f>IF(OR(H504="",H504=0),"",SUMIFS($G$8:$G$507,$C$8:$C$507,C504,$B$8:$B$507,B504,$A$8:$A$507,H504)/COUNTIFS($C$8:$C$507,C504,$B$8:$B$507,B504,$A$8:$A$507,H504))</f>
        <v/>
      </c>
      <c r="J504" s="32">
        <f>IF(OR(I504="",G504=""),"",G504/I504-1)</f>
        <v/>
      </c>
      <c r="K504" s="21">
        <f>IF(OR(I504="",E504=""),"",(G504-I504)*E504)</f>
        <v/>
      </c>
    </row>
    <row r="505">
      <c r="A505" s="33" t="n"/>
      <c r="B505" s="23" t="n"/>
      <c r="C505" s="23" t="n"/>
      <c r="D505" s="23" t="n"/>
      <c r="E505" s="25" t="n"/>
      <c r="F505" s="24" t="n"/>
      <c r="G505" s="26" t="n"/>
      <c r="H505" s="31">
        <f>IF(OR(A505="",C505=""),"",_xlfn.MAXIFS($A$8:$A$507,$C$8:$C$507,C505,$B$8:$B$507,B505,$A$8:$A$507,"&lt;"&amp;A505))</f>
        <v/>
      </c>
      <c r="I505" s="21">
        <f>IF(OR(H505="",H505=0),"",SUMIFS($G$8:$G$507,$C$8:$C$507,C505,$B$8:$B$507,B505,$A$8:$A$507,H505)/COUNTIFS($C$8:$C$507,C505,$B$8:$B$507,B505,$A$8:$A$507,H505))</f>
        <v/>
      </c>
      <c r="J505" s="32">
        <f>IF(OR(I505="",G505=""),"",G505/I505-1)</f>
        <v/>
      </c>
      <c r="K505" s="21">
        <f>IF(OR(I505="",E505=""),"",(G505-I505)*E505)</f>
        <v/>
      </c>
    </row>
    <row r="506">
      <c r="A506" s="33" t="n"/>
      <c r="B506" s="23" t="n"/>
      <c r="C506" s="23" t="n"/>
      <c r="D506" s="23" t="n"/>
      <c r="E506" s="25" t="n"/>
      <c r="F506" s="24" t="n"/>
      <c r="G506" s="26" t="n"/>
      <c r="H506" s="31">
        <f>IF(OR(A506="",C506=""),"",_xlfn.MAXIFS($A$8:$A$507,$C$8:$C$507,C506,$B$8:$B$507,B506,$A$8:$A$507,"&lt;"&amp;A506))</f>
        <v/>
      </c>
      <c r="I506" s="21">
        <f>IF(OR(H506="",H506=0),"",SUMIFS($G$8:$G$507,$C$8:$C$507,C506,$B$8:$B$507,B506,$A$8:$A$507,H506)/COUNTIFS($C$8:$C$507,C506,$B$8:$B$507,B506,$A$8:$A$507,H506))</f>
        <v/>
      </c>
      <c r="J506" s="32">
        <f>IF(OR(I506="",G506=""),"",G506/I506-1)</f>
        <v/>
      </c>
      <c r="K506" s="21">
        <f>IF(OR(I506="",E506=""),"",(G506-I506)*E506)</f>
        <v/>
      </c>
    </row>
    <row r="507">
      <c r="A507" s="33" t="n"/>
      <c r="B507" s="23" t="n"/>
      <c r="C507" s="23" t="n"/>
      <c r="D507" s="23" t="n"/>
      <c r="E507" s="25" t="n"/>
      <c r="F507" s="24" t="n"/>
      <c r="G507" s="26" t="n"/>
      <c r="H507" s="31">
        <f>IF(OR(A507="",C507=""),"",_xlfn.MAXIFS($A$8:$A$507,$C$8:$C$507,C507,$B$8:$B$507,B507,$A$8:$A$507,"&lt;"&amp;A507))</f>
        <v/>
      </c>
      <c r="I507" s="21">
        <f>IF(OR(H507="",H507=0),"",SUMIFS($G$8:$G$507,$C$8:$C$507,C507,$B$8:$B$507,B507,$A$8:$A$507,H507)/COUNTIFS($C$8:$C$507,C507,$B$8:$B$507,B507,$A$8:$A$507,H507))</f>
        <v/>
      </c>
      <c r="J507" s="32">
        <f>IF(OR(I507="",G507=""),"",G507/I507-1)</f>
        <v/>
      </c>
      <c r="K507" s="21">
        <f>IF(OR(I507="",E507=""),"",(G507-I507)*E507)</f>
        <v/>
      </c>
    </row>
  </sheetData>
  <mergeCells count="1">
    <mergeCell ref="B4"/>
  </mergeCells>
  <conditionalFormatting sqref="J8:K507">
    <cfRule type="expression" priority="1" dxfId="0">
      <formula>AND(ISNUMBER($J8),$J8&gt;$B$4)</formula>
    </cfRule>
    <cfRule type="expression" priority="2" dxfId="1">
      <formula>AND(ISNUMBER($J8),$J8&lt;-$B$4)</formula>
    </cfRule>
  </conditionalFormatting>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2:K34"/>
  <sheetViews>
    <sheetView showGridLines="0" workbookViewId="0">
      <pane ySplit="4" topLeftCell="A5" activePane="bottomLeft" state="frozen"/>
      <selection pane="bottomLeft" activeCell="A1" sqref="A1"/>
    </sheetView>
  </sheetViews>
  <sheetFormatPr baseColWidth="8" defaultRowHeight="15"/>
  <cols>
    <col width="22" customWidth="1" min="1" max="1"/>
    <col width="12" customWidth="1" min="2" max="2"/>
    <col width="12" customWidth="1" min="3" max="3"/>
    <col width="9" customWidth="1" min="4" max="4"/>
    <col width="11" customWidth="1" min="5" max="5"/>
    <col width="12" customWidth="1" min="6" max="6"/>
    <col width="14" customWidth="1" min="7" max="7"/>
    <col width="14" customWidth="1" min="8" max="8"/>
    <col width="18" customWidth="1" min="9" max="9"/>
    <col width="18" customWidth="1" min="10" max="10"/>
    <col width="11" customWidth="1" min="11" max="11"/>
  </cols>
  <sheetData>
    <row r="1" ht="30" customHeight="1"/>
    <row r="2" ht="22" customHeight="1">
      <c r="A2" s="12" t="inlineStr">
        <is>
          <t>Konditionen</t>
        </is>
      </c>
    </row>
    <row r="3">
      <c r="A3" s="13" t="inlineStr">
        <is>
          <t>Was neben dem Preis zählt.</t>
        </is>
      </c>
    </row>
    <row r="4" ht="42" customHeight="1">
      <c r="A4" s="16" t="inlineStr">
        <is>
          <t>Lieferant</t>
        </is>
      </c>
      <c r="B4" s="16" t="inlineStr">
        <is>
          <t>Mindest-
bestellwert</t>
        </is>
      </c>
      <c r="C4" s="16" t="inlineStr">
        <is>
          <t>Lieferkosten</t>
        </is>
      </c>
      <c r="D4" s="16" t="inlineStr">
        <is>
          <t>Skonto</t>
        </is>
      </c>
      <c r="E4" s="16" t="inlineStr">
        <is>
          <t>Skontofrist
(Tage)</t>
        </is>
      </c>
      <c r="F4" s="16" t="inlineStr">
        <is>
          <t>Zahlungsziel
(Tage)</t>
        </is>
      </c>
      <c r="G4" s="16" t="inlineStr">
        <is>
          <t>Liefertage</t>
        </is>
      </c>
      <c r="H4" s="16" t="inlineStr">
        <is>
          <t>Bestellschluss</t>
        </is>
      </c>
      <c r="I4" s="16" t="inlineStr">
        <is>
          <t>Pfandsystem</t>
        </is>
      </c>
      <c r="J4" s="16" t="inlineStr">
        <is>
          <t>Ansprechpartner</t>
        </is>
      </c>
      <c r="K4" s="16" t="inlineStr">
        <is>
          <t>Preisstand</t>
        </is>
      </c>
    </row>
    <row r="5">
      <c r="A5" s="17" t="inlineStr">
        <is>
          <t>Großhandel A</t>
        </is>
      </c>
      <c r="B5" s="20" t="n">
        <v>150</v>
      </c>
      <c r="C5" s="20" t="n">
        <v>0</v>
      </c>
      <c r="D5" s="34" t="n">
        <v>0.02</v>
      </c>
      <c r="E5" s="35" t="n">
        <v>10</v>
      </c>
      <c r="F5" s="35" t="n">
        <v>30</v>
      </c>
      <c r="G5" s="17" t="inlineStr">
        <is>
          <t>Di, Fr</t>
        </is>
      </c>
      <c r="H5" s="17" t="inlineStr">
        <is>
          <t>Vortag 18 Uhr</t>
        </is>
      </c>
      <c r="I5" s="17" t="inlineStr">
        <is>
          <t>Kisten mit Rückgabe</t>
        </is>
      </c>
      <c r="J5" s="17" t="n"/>
      <c r="K5" s="30">
        <f>DATE(2026,9,1)</f>
        <v/>
      </c>
    </row>
    <row r="6">
      <c r="A6" s="17" t="inlineStr">
        <is>
          <t>Großhandel B</t>
        </is>
      </c>
      <c r="B6" s="20" t="n">
        <v>250</v>
      </c>
      <c r="C6" s="20" t="n">
        <v>12.5</v>
      </c>
      <c r="D6" s="34" t="n">
        <v>0</v>
      </c>
      <c r="E6" s="35" t="n"/>
      <c r="F6" s="35" t="n">
        <v>14</v>
      </c>
      <c r="G6" s="17" t="inlineStr">
        <is>
          <t>Mi</t>
        </is>
      </c>
      <c r="H6" s="17" t="inlineStr">
        <is>
          <t>Vortag 12 Uhr</t>
        </is>
      </c>
      <c r="I6" s="17" t="inlineStr">
        <is>
          <t>ohne</t>
        </is>
      </c>
      <c r="J6" s="17" t="n"/>
      <c r="K6" s="30">
        <f>DATE(2026,8,15)</f>
        <v/>
      </c>
    </row>
    <row r="7">
      <c r="A7" s="23" t="n"/>
      <c r="B7" s="26" t="n"/>
      <c r="C7" s="26" t="n"/>
      <c r="D7" s="36" t="n"/>
      <c r="E7" s="37" t="n"/>
      <c r="F7" s="37" t="n"/>
      <c r="G7" s="23" t="n"/>
      <c r="H7" s="23" t="n"/>
      <c r="I7" s="23" t="n"/>
      <c r="J7" s="23" t="n"/>
      <c r="K7" s="33" t="n"/>
    </row>
    <row r="8">
      <c r="A8" s="23" t="n"/>
      <c r="B8" s="26" t="n"/>
      <c r="C8" s="26" t="n"/>
      <c r="D8" s="36" t="n"/>
      <c r="E8" s="37" t="n"/>
      <c r="F8" s="37" t="n"/>
      <c r="G8" s="23" t="n"/>
      <c r="H8" s="23" t="n"/>
      <c r="I8" s="23" t="n"/>
      <c r="J8" s="23" t="n"/>
      <c r="K8" s="33" t="n"/>
    </row>
    <row r="9">
      <c r="A9" s="23" t="n"/>
      <c r="B9" s="26" t="n"/>
      <c r="C9" s="26" t="n"/>
      <c r="D9" s="36" t="n"/>
      <c r="E9" s="37" t="n"/>
      <c r="F9" s="37" t="n"/>
      <c r="G9" s="23" t="n"/>
      <c r="H9" s="23" t="n"/>
      <c r="I9" s="23" t="n"/>
      <c r="J9" s="23" t="n"/>
      <c r="K9" s="33" t="n"/>
    </row>
    <row r="10">
      <c r="A10" s="23" t="n"/>
      <c r="B10" s="26" t="n"/>
      <c r="C10" s="26" t="n"/>
      <c r="D10" s="36" t="n"/>
      <c r="E10" s="37" t="n"/>
      <c r="F10" s="37" t="n"/>
      <c r="G10" s="23" t="n"/>
      <c r="H10" s="23" t="n"/>
      <c r="I10" s="23" t="n"/>
      <c r="J10" s="23" t="n"/>
      <c r="K10" s="33" t="n"/>
    </row>
    <row r="11">
      <c r="A11" s="23" t="n"/>
      <c r="B11" s="26" t="n"/>
      <c r="C11" s="26" t="n"/>
      <c r="D11" s="36" t="n"/>
      <c r="E11" s="37" t="n"/>
      <c r="F11" s="37" t="n"/>
      <c r="G11" s="23" t="n"/>
      <c r="H11" s="23" t="n"/>
      <c r="I11" s="23" t="n"/>
      <c r="J11" s="23" t="n"/>
      <c r="K11" s="33" t="n"/>
    </row>
    <row r="12">
      <c r="A12" s="23" t="n"/>
      <c r="B12" s="26" t="n"/>
      <c r="C12" s="26" t="n"/>
      <c r="D12" s="36" t="n"/>
      <c r="E12" s="37" t="n"/>
      <c r="F12" s="37" t="n"/>
      <c r="G12" s="23" t="n"/>
      <c r="H12" s="23" t="n"/>
      <c r="I12" s="23" t="n"/>
      <c r="J12" s="23" t="n"/>
      <c r="K12" s="33" t="n"/>
    </row>
    <row r="13">
      <c r="A13" s="23" t="n"/>
      <c r="B13" s="26" t="n"/>
      <c r="C13" s="26" t="n"/>
      <c r="D13" s="36" t="n"/>
      <c r="E13" s="37" t="n"/>
      <c r="F13" s="37" t="n"/>
      <c r="G13" s="23" t="n"/>
      <c r="H13" s="23" t="n"/>
      <c r="I13" s="23" t="n"/>
      <c r="J13" s="23" t="n"/>
      <c r="K13" s="33" t="n"/>
    </row>
    <row r="14">
      <c r="A14" s="23" t="n"/>
      <c r="B14" s="26" t="n"/>
      <c r="C14" s="26" t="n"/>
      <c r="D14" s="36" t="n"/>
      <c r="E14" s="37" t="n"/>
      <c r="F14" s="37" t="n"/>
      <c r="G14" s="23" t="n"/>
      <c r="H14" s="23" t="n"/>
      <c r="I14" s="23" t="n"/>
      <c r="J14" s="23" t="n"/>
      <c r="K14" s="33" t="n"/>
    </row>
    <row r="15">
      <c r="A15" s="23" t="n"/>
      <c r="B15" s="26" t="n"/>
      <c r="C15" s="26" t="n"/>
      <c r="D15" s="36" t="n"/>
      <c r="E15" s="37" t="n"/>
      <c r="F15" s="37" t="n"/>
      <c r="G15" s="23" t="n"/>
      <c r="H15" s="23" t="n"/>
      <c r="I15" s="23" t="n"/>
      <c r="J15" s="23" t="n"/>
      <c r="K15" s="33" t="n"/>
    </row>
    <row r="16">
      <c r="A16" s="23" t="n"/>
      <c r="B16" s="26" t="n"/>
      <c r="C16" s="26" t="n"/>
      <c r="D16" s="36" t="n"/>
      <c r="E16" s="37" t="n"/>
      <c r="F16" s="37" t="n"/>
      <c r="G16" s="23" t="n"/>
      <c r="H16" s="23" t="n"/>
      <c r="I16" s="23" t="n"/>
      <c r="J16" s="23" t="n"/>
      <c r="K16" s="33" t="n"/>
    </row>
    <row r="17">
      <c r="A17" s="23" t="n"/>
      <c r="B17" s="26" t="n"/>
      <c r="C17" s="26" t="n"/>
      <c r="D17" s="36" t="n"/>
      <c r="E17" s="37" t="n"/>
      <c r="F17" s="37" t="n"/>
      <c r="G17" s="23" t="n"/>
      <c r="H17" s="23" t="n"/>
      <c r="I17" s="23" t="n"/>
      <c r="J17" s="23" t="n"/>
      <c r="K17" s="33" t="n"/>
    </row>
    <row r="18">
      <c r="A18" s="23" t="n"/>
      <c r="B18" s="26" t="n"/>
      <c r="C18" s="26" t="n"/>
      <c r="D18" s="36" t="n"/>
      <c r="E18" s="37" t="n"/>
      <c r="F18" s="37" t="n"/>
      <c r="G18" s="23" t="n"/>
      <c r="H18" s="23" t="n"/>
      <c r="I18" s="23" t="n"/>
      <c r="J18" s="23" t="n"/>
      <c r="K18" s="33" t="n"/>
    </row>
    <row r="19">
      <c r="A19" s="23" t="n"/>
      <c r="B19" s="26" t="n"/>
      <c r="C19" s="26" t="n"/>
      <c r="D19" s="36" t="n"/>
      <c r="E19" s="37" t="n"/>
      <c r="F19" s="37" t="n"/>
      <c r="G19" s="23" t="n"/>
      <c r="H19" s="23" t="n"/>
      <c r="I19" s="23" t="n"/>
      <c r="J19" s="23" t="n"/>
      <c r="K19" s="33" t="n"/>
    </row>
    <row r="20">
      <c r="A20" s="23" t="n"/>
      <c r="B20" s="26" t="n"/>
      <c r="C20" s="26" t="n"/>
      <c r="D20" s="36" t="n"/>
      <c r="E20" s="37" t="n"/>
      <c r="F20" s="37" t="n"/>
      <c r="G20" s="23" t="n"/>
      <c r="H20" s="23" t="n"/>
      <c r="I20" s="23" t="n"/>
      <c r="J20" s="23" t="n"/>
      <c r="K20" s="33" t="n"/>
    </row>
    <row r="21">
      <c r="A21" s="23" t="n"/>
      <c r="B21" s="26" t="n"/>
      <c r="C21" s="26" t="n"/>
      <c r="D21" s="36" t="n"/>
      <c r="E21" s="37" t="n"/>
      <c r="F21" s="37" t="n"/>
      <c r="G21" s="23" t="n"/>
      <c r="H21" s="23" t="n"/>
      <c r="I21" s="23" t="n"/>
      <c r="J21" s="23" t="n"/>
      <c r="K21" s="33" t="n"/>
    </row>
    <row r="22">
      <c r="A22" s="23" t="n"/>
      <c r="B22" s="26" t="n"/>
      <c r="C22" s="26" t="n"/>
      <c r="D22" s="36" t="n"/>
      <c r="E22" s="37" t="n"/>
      <c r="F22" s="37" t="n"/>
      <c r="G22" s="23" t="n"/>
      <c r="H22" s="23" t="n"/>
      <c r="I22" s="23" t="n"/>
      <c r="J22" s="23" t="n"/>
      <c r="K22" s="33" t="n"/>
    </row>
    <row r="23">
      <c r="A23" s="23" t="n"/>
      <c r="B23" s="26" t="n"/>
      <c r="C23" s="26" t="n"/>
      <c r="D23" s="36" t="n"/>
      <c r="E23" s="37" t="n"/>
      <c r="F23" s="37" t="n"/>
      <c r="G23" s="23" t="n"/>
      <c r="H23" s="23" t="n"/>
      <c r="I23" s="23" t="n"/>
      <c r="J23" s="23" t="n"/>
      <c r="K23" s="33" t="n"/>
    </row>
    <row r="24">
      <c r="A24" s="23" t="n"/>
      <c r="B24" s="26" t="n"/>
      <c r="C24" s="26" t="n"/>
      <c r="D24" s="36" t="n"/>
      <c r="E24" s="37" t="n"/>
      <c r="F24" s="37" t="n"/>
      <c r="G24" s="23" t="n"/>
      <c r="H24" s="23" t="n"/>
      <c r="I24" s="23" t="n"/>
      <c r="J24" s="23" t="n"/>
      <c r="K24" s="33" t="n"/>
    </row>
    <row r="25">
      <c r="A25" s="23" t="n"/>
      <c r="B25" s="26" t="n"/>
      <c r="C25" s="26" t="n"/>
      <c r="D25" s="36" t="n"/>
      <c r="E25" s="37" t="n"/>
      <c r="F25" s="37" t="n"/>
      <c r="G25" s="23" t="n"/>
      <c r="H25" s="23" t="n"/>
      <c r="I25" s="23" t="n"/>
      <c r="J25" s="23" t="n"/>
      <c r="K25" s="33" t="n"/>
    </row>
    <row r="26">
      <c r="A26" s="23" t="n"/>
      <c r="B26" s="26" t="n"/>
      <c r="C26" s="26" t="n"/>
      <c r="D26" s="36" t="n"/>
      <c r="E26" s="37" t="n"/>
      <c r="F26" s="37" t="n"/>
      <c r="G26" s="23" t="n"/>
      <c r="H26" s="23" t="n"/>
      <c r="I26" s="23" t="n"/>
      <c r="J26" s="23" t="n"/>
      <c r="K26" s="33" t="n"/>
    </row>
    <row r="27">
      <c r="A27" s="23" t="n"/>
      <c r="B27" s="26" t="n"/>
      <c r="C27" s="26" t="n"/>
      <c r="D27" s="36" t="n"/>
      <c r="E27" s="37" t="n"/>
      <c r="F27" s="37" t="n"/>
      <c r="G27" s="23" t="n"/>
      <c r="H27" s="23" t="n"/>
      <c r="I27" s="23" t="n"/>
      <c r="J27" s="23" t="n"/>
      <c r="K27" s="33" t="n"/>
    </row>
    <row r="28">
      <c r="A28" s="23" t="n"/>
      <c r="B28" s="26" t="n"/>
      <c r="C28" s="26" t="n"/>
      <c r="D28" s="36" t="n"/>
      <c r="E28" s="37" t="n"/>
      <c r="F28" s="37" t="n"/>
      <c r="G28" s="23" t="n"/>
      <c r="H28" s="23" t="n"/>
      <c r="I28" s="23" t="n"/>
      <c r="J28" s="23" t="n"/>
      <c r="K28" s="33" t="n"/>
    </row>
    <row r="29">
      <c r="A29" s="23" t="n"/>
      <c r="B29" s="26" t="n"/>
      <c r="C29" s="26" t="n"/>
      <c r="D29" s="36" t="n"/>
      <c r="E29" s="37" t="n"/>
      <c r="F29" s="37" t="n"/>
      <c r="G29" s="23" t="n"/>
      <c r="H29" s="23" t="n"/>
      <c r="I29" s="23" t="n"/>
      <c r="J29" s="23" t="n"/>
      <c r="K29" s="33" t="n"/>
    </row>
    <row r="30">
      <c r="A30" s="23" t="n"/>
      <c r="B30" s="26" t="n"/>
      <c r="C30" s="26" t="n"/>
      <c r="D30" s="36" t="n"/>
      <c r="E30" s="37" t="n"/>
      <c r="F30" s="37" t="n"/>
      <c r="G30" s="23" t="n"/>
      <c r="H30" s="23" t="n"/>
      <c r="I30" s="23" t="n"/>
      <c r="J30" s="23" t="n"/>
      <c r="K30" s="33" t="n"/>
    </row>
    <row r="31">
      <c r="A31" s="23" t="n"/>
      <c r="B31" s="26" t="n"/>
      <c r="C31" s="26" t="n"/>
      <c r="D31" s="36" t="n"/>
      <c r="E31" s="37" t="n"/>
      <c r="F31" s="37" t="n"/>
      <c r="G31" s="23" t="n"/>
      <c r="H31" s="23" t="n"/>
      <c r="I31" s="23" t="n"/>
      <c r="J31" s="23" t="n"/>
      <c r="K31" s="33" t="n"/>
    </row>
    <row r="32">
      <c r="A32" s="23" t="n"/>
      <c r="B32" s="26" t="n"/>
      <c r="C32" s="26" t="n"/>
      <c r="D32" s="36" t="n"/>
      <c r="E32" s="37" t="n"/>
      <c r="F32" s="37" t="n"/>
      <c r="G32" s="23" t="n"/>
      <c r="H32" s="23" t="n"/>
      <c r="I32" s="23" t="n"/>
      <c r="J32" s="23" t="n"/>
      <c r="K32" s="33" t="n"/>
    </row>
    <row r="33">
      <c r="A33" s="23" t="n"/>
      <c r="B33" s="26" t="n"/>
      <c r="C33" s="26" t="n"/>
      <c r="D33" s="36" t="n"/>
      <c r="E33" s="37" t="n"/>
      <c r="F33" s="37" t="n"/>
      <c r="G33" s="23" t="n"/>
      <c r="H33" s="23" t="n"/>
      <c r="I33" s="23" t="n"/>
      <c r="J33" s="23" t="n"/>
      <c r="K33" s="33" t="n"/>
    </row>
    <row r="34">
      <c r="A34" s="23" t="n"/>
      <c r="B34" s="26" t="n"/>
      <c r="C34" s="26" t="n"/>
      <c r="D34" s="36" t="n"/>
      <c r="E34" s="37" t="n"/>
      <c r="F34" s="37" t="n"/>
      <c r="G34" s="23" t="n"/>
      <c r="H34" s="23" t="n"/>
      <c r="I34" s="23" t="n"/>
      <c r="J34" s="23" t="n"/>
      <c r="K34" s="33" t="n"/>
    </row>
  </sheetData>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RechnungsWächter</dc:creator>
  <dc:title xmlns:dc="http://purl.org/dc/elements/1.1/">Lieferanten-Preisvergleich und Preisverlauf</dc:title>
  <dc:subject xmlns:dc="http://purl.org/dc/elements/1.1/">Preisvergleich Lieferanten Excel</dc:subject>
  <dcterms:created xmlns:dcterms="http://purl.org/dc/terms/" xmlns:xsi="http://www.w3.org/2001/XMLSchema-instance" xsi:type="dcterms:W3CDTF">2026-09-13T06:33:25Z</dcterms:created>
  <dcterms:modified xmlns:dcterms="http://purl.org/dc/terms/" xmlns:xsi="http://www.w3.org/2001/XMLSchema-instance" xsi:type="dcterms:W3CDTF">2026-09-13T06:33:26Z</dcterms:modified>
  <cp:keywords>Gastronomie, Vorlage, RechnungsWächter</cp:keywords>
</cp:coreProperties>
</file>